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<sst xmlns="http://schemas.openxmlformats.org/spreadsheetml/2006/main" count="66" uniqueCount="49">
  <si>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СВЕДЕНИЯ</t>
  </si>
  <si>
    <t xml:space="preserve"> о поступлении и расходовании средств избирательных фондов кандидатов при проведении дополнительных выборов депутата Думы Асбестовского городского округа по одномандатному избирательному округу № 4, назначенных на 14 сентября 2014 года (по информации Свердловского отделения № 7003 Сбербанка России )
/по состоянию на 13.09.2014/</t>
  </si>
  <si>
    <t>руб.</t>
  </si>
  <si>
    <t>№ п/п</t>
  </si>
  <si>
    <t>ФИО кандидата / субъект выдвижения</t>
  </si>
  <si>
    <t xml:space="preserve">Поступило средств                                  </t>
  </si>
  <si>
    <t xml:space="preserve">Израсходовано средств                                                                  </t>
  </si>
  <si>
    <t>Возвращено средств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</si>
  <si>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</si>
  <si>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</si>
  <si>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</si>
  <si>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</si>
  <si>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</si>
  <si>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</si>
  <si>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>собственные средства кандидата</t>
  </si>
  <si>
    <t xml:space="preserve"> средства, выделенные кандидату избирательным объединением</t>
  </si>
  <si>
    <t xml:space="preserve">на оплату изготовления подписных листов, сбора подписей 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</si>
  <si>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</si>
  <si>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</si>
  <si>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</si>
  <si>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</si>
  <si>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основание возврата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</si>
  <si>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</si>
  <si>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</si>
  <si>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</si>
  <si>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</si>
  <si>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</si>
  <si>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Выборы Главы муниципального образования "посёлок Уральский"</t>
  </si>
  <si>
    <t>ИТОГО:</t>
  </si>
  <si>
    <t>Выборы депутатов Думы Городского округа Верхняя Тура</t>
  </si>
  <si>
    <t>четырёхмандатный избирательный округ № 1</t>
  </si>
  <si>
    <t>четырёхмандатный избирательный округ № 2</t>
  </si>
  <si>
    <t>четырёхмандатный избирательный округ № 3</t>
  </si>
  <si>
    <t>четырёхмандатный избирательный округ № 4</t>
  </si>
  <si>
    <t>Дополнительные выборы депутата Думы Асбестовского городского округа по одномандатному избирательному округу № 4</t>
  </si>
  <si>
    <t>Кальбфлейш М. М./ Свердловское региональное отделение ЛДПР</t>
  </si>
  <si>
    <t>Шукшин П. Н. / самовыдвижение</t>
  </si>
  <si>
    <t>Крылова Н. В. / Региональное отделение в Свердловской области  "Зелёные"</t>
  </si>
  <si>
    <t>Антипкин В. А. / Свердловское областное отделение КПРФ</t>
  </si>
  <si>
    <t>Кожевников О. М.          /            МО ВПП ЕДИНАЯ РОССИЯ</t>
  </si>
  <si>
    <t>ъ</t>
  </si>
  <si>
    <t>Дополнительные выборы депутата Думы городского округа Краснотурьинск по одномандатному избирательному округу № 4</t>
  </si>
  <si>
    <t>Дополнительные выборы депутата Думы Сосьвинского городского округа по одномандатному избирательному округу № 4</t>
  </si>
  <si>
    <t>Дополнительные выборы депутатов Думы Сысертского городского округа</t>
  </si>
  <si>
    <t>по Октябрьскому одномандатному избирательному округу № 6</t>
  </si>
  <si>
    <t>по Патрушевскому одномандатному избирательному округу № 7</t>
  </si>
  <si>
    <t>Повторные выборы депутата Думы Пышминского городского округа по 4-мандатному избирательному округу № 1</t>
  </si>
  <si>
    <t>Повторные выборы депутата Думы муниципального образования "Галкинское сельское поселение" по 10-мандатному избирательному округу № 1</t>
  </si>
  <si>
    <t>ИТОГО по всем кандидатам: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</si>
</sst>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2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0" borderId="2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7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 horizontal="center" wrapText="1"/>
    </xf>
    <xf numFmtId="164" fontId="6" fillId="2" borderId="3" xfId="0" applyFont="1" applyFill="1" applyBorder="1" applyAlignment="1">
      <alignment horizontal="center"/>
    </xf>
    <xf numFmtId="164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25390625" style="0" customWidth="1"/>
    <col min="2" max="2" width="24.125" style="0" customWidth="1"/>
    <col min="12" max="12" width="10.875" style="0" customWidth="1"/>
    <col min="17" max="17" width="7.125" style="0" customWidth="1"/>
    <col min="18" max="18" width="6.875" style="0" customWidth="1"/>
    <col min="19" max="19" width="6.125" style="0" customWidth="1"/>
  </cols>
  <sheetData>
    <row r="1" spans="1:18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s="2" customFormat="1" ht="7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/>
      <c r="S3" s="6" t="s">
        <v>2</v>
      </c>
    </row>
    <row r="4" spans="1:19" s="2" customFormat="1" ht="25.5" customHeight="1">
      <c r="A4" s="7" t="s">
        <v>3</v>
      </c>
      <c r="B4" s="8" t="s">
        <v>4</v>
      </c>
      <c r="C4" s="9" t="s">
        <v>5</v>
      </c>
      <c r="D4" s="9"/>
      <c r="E4" s="9"/>
      <c r="F4" s="9"/>
      <c r="G4" s="9"/>
      <c r="H4" s="9"/>
      <c r="I4" s="9"/>
      <c r="J4" s="9" t="s">
        <v>6</v>
      </c>
      <c r="K4" s="9"/>
      <c r="L4" s="9"/>
      <c r="M4" s="9"/>
      <c r="N4" s="9"/>
      <c r="O4" s="9"/>
      <c r="P4" s="9" t="s">
        <v>7</v>
      </c>
      <c r="Q4" s="9"/>
      <c r="R4" s="9"/>
      <c r="S4" s="9"/>
    </row>
    <row r="5" spans="1:19" s="2" customFormat="1" ht="15.75" customHeight="1">
      <c r="A5" s="7"/>
      <c r="B5" s="8"/>
      <c r="C5" s="10" t="s">
        <v>8</v>
      </c>
      <c r="D5" s="7" t="s">
        <v>9</v>
      </c>
      <c r="E5" s="7"/>
      <c r="F5" s="7"/>
      <c r="G5" s="7"/>
      <c r="H5" s="7"/>
      <c r="I5" s="7"/>
      <c r="J5" s="10" t="s">
        <v>10</v>
      </c>
      <c r="K5" s="7" t="s">
        <v>9</v>
      </c>
      <c r="L5" s="7"/>
      <c r="M5" s="7"/>
      <c r="N5" s="7"/>
      <c r="O5" s="7"/>
      <c r="P5" s="10" t="s">
        <v>8</v>
      </c>
      <c r="Q5" s="8" t="s">
        <v>11</v>
      </c>
      <c r="R5" s="8"/>
      <c r="S5" s="8"/>
    </row>
    <row r="6" spans="1:19" s="2" customFormat="1" ht="25.5" customHeight="1">
      <c r="A6" s="7"/>
      <c r="B6" s="8"/>
      <c r="C6" s="10"/>
      <c r="D6" s="8" t="s">
        <v>12</v>
      </c>
      <c r="E6" s="8"/>
      <c r="F6" s="8" t="s">
        <v>13</v>
      </c>
      <c r="G6" s="8"/>
      <c r="H6" s="11" t="s">
        <v>14</v>
      </c>
      <c r="I6" s="11" t="s">
        <v>15</v>
      </c>
      <c r="J6" s="10"/>
      <c r="K6" s="11" t="s">
        <v>16</v>
      </c>
      <c r="L6" s="8" t="s">
        <v>17</v>
      </c>
      <c r="M6" s="8"/>
      <c r="N6" s="8"/>
      <c r="O6" s="11" t="s">
        <v>18</v>
      </c>
      <c r="P6" s="10"/>
      <c r="Q6" s="11" t="s">
        <v>19</v>
      </c>
      <c r="R6" s="11" t="s">
        <v>20</v>
      </c>
      <c r="S6" s="11" t="s">
        <v>21</v>
      </c>
    </row>
    <row r="7" spans="1:19" s="2" customFormat="1" ht="0.75" customHeight="1" hidden="1">
      <c r="A7" s="7"/>
      <c r="B7" s="8"/>
      <c r="C7" s="10"/>
      <c r="D7" s="11" t="s">
        <v>22</v>
      </c>
      <c r="E7" s="11" t="s">
        <v>19</v>
      </c>
      <c r="F7" s="11" t="s">
        <v>23</v>
      </c>
      <c r="G7" s="11" t="s">
        <v>20</v>
      </c>
      <c r="H7" s="11"/>
      <c r="I7" s="11"/>
      <c r="J7" s="10"/>
      <c r="K7" s="11"/>
      <c r="L7" s="8"/>
      <c r="M7" s="8"/>
      <c r="N7" s="8"/>
      <c r="O7" s="11"/>
      <c r="P7" s="10"/>
      <c r="Q7" s="11"/>
      <c r="R7" s="11"/>
      <c r="S7" s="11"/>
    </row>
    <row r="8" spans="1:19" s="2" customFormat="1" ht="3.75" customHeight="1" hidden="1">
      <c r="A8" s="7"/>
      <c r="B8" s="8"/>
      <c r="C8" s="10"/>
      <c r="D8" s="11"/>
      <c r="E8" s="11"/>
      <c r="F8" s="11"/>
      <c r="G8" s="11"/>
      <c r="H8" s="11"/>
      <c r="I8" s="11"/>
      <c r="J8" s="10"/>
      <c r="K8" s="11"/>
      <c r="L8" s="8"/>
      <c r="M8" s="8"/>
      <c r="N8" s="8"/>
      <c r="O8" s="11"/>
      <c r="P8" s="10"/>
      <c r="Q8" s="11"/>
      <c r="R8" s="11"/>
      <c r="S8" s="11"/>
    </row>
    <row r="9" spans="1:19" s="2" customFormat="1" ht="0.75" customHeight="1" hidden="1">
      <c r="A9" s="7"/>
      <c r="B9" s="8"/>
      <c r="C9" s="10"/>
      <c r="D9" s="11"/>
      <c r="E9" s="11"/>
      <c r="F9" s="11"/>
      <c r="G9" s="11"/>
      <c r="H9" s="11"/>
      <c r="I9" s="11"/>
      <c r="J9" s="10"/>
      <c r="K9" s="11"/>
      <c r="L9" s="8"/>
      <c r="M9" s="8"/>
      <c r="N9" s="8"/>
      <c r="O9" s="11"/>
      <c r="P9" s="10"/>
      <c r="Q9" s="11"/>
      <c r="R9" s="11"/>
      <c r="S9" s="11"/>
    </row>
    <row r="10" spans="1:19" s="2" customFormat="1" ht="136.5" customHeight="1">
      <c r="A10" s="7"/>
      <c r="B10" s="8"/>
      <c r="C10" s="10"/>
      <c r="D10" s="11"/>
      <c r="E10" s="11"/>
      <c r="F10" s="11"/>
      <c r="G10" s="11"/>
      <c r="H10" s="11"/>
      <c r="I10" s="11"/>
      <c r="J10" s="10"/>
      <c r="K10" s="11"/>
      <c r="L10" s="11" t="s">
        <v>24</v>
      </c>
      <c r="M10" s="11" t="s">
        <v>25</v>
      </c>
      <c r="N10" s="11" t="s">
        <v>26</v>
      </c>
      <c r="O10" s="11"/>
      <c r="P10" s="10"/>
      <c r="Q10" s="11"/>
      <c r="R10" s="11"/>
      <c r="S10" s="11"/>
    </row>
    <row r="11" spans="1:19" s="13" customFormat="1" ht="14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</row>
    <row r="12" spans="1:18" s="13" customFormat="1" ht="18.75" hidden="1">
      <c r="A12" s="14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8" customFormat="1" ht="15" customHeight="1" hidden="1">
      <c r="A13" s="15">
        <v>1</v>
      </c>
      <c r="B13" s="16"/>
      <c r="C13" s="17">
        <f aca="true" t="shared" si="0" ref="C13:C15">D13+F13+H13+I13</f>
        <v>0</v>
      </c>
      <c r="D13" s="8"/>
      <c r="E13" s="8"/>
      <c r="F13" s="8"/>
      <c r="G13" s="8"/>
      <c r="H13" s="17"/>
      <c r="I13" s="8"/>
      <c r="J13" s="17">
        <f aca="true" t="shared" si="1" ref="J13:J15">SUM(K13:O13)</f>
        <v>0</v>
      </c>
      <c r="K13" s="8"/>
      <c r="L13" s="8"/>
      <c r="M13" s="8"/>
      <c r="N13" s="8"/>
      <c r="O13" s="17"/>
      <c r="P13" s="8">
        <v>0</v>
      </c>
      <c r="Q13" s="8"/>
      <c r="R13" s="8"/>
    </row>
    <row r="14" spans="1:18" s="18" customFormat="1" ht="15" customHeight="1" hidden="1">
      <c r="A14" s="15">
        <v>2</v>
      </c>
      <c r="B14" s="16"/>
      <c r="C14" s="17">
        <f t="shared" si="0"/>
        <v>0</v>
      </c>
      <c r="D14" s="8"/>
      <c r="E14" s="8"/>
      <c r="F14" s="8"/>
      <c r="G14" s="8"/>
      <c r="H14" s="17"/>
      <c r="I14" s="8"/>
      <c r="J14" s="17">
        <f t="shared" si="1"/>
        <v>0</v>
      </c>
      <c r="K14" s="8"/>
      <c r="L14" s="8"/>
      <c r="M14" s="8"/>
      <c r="N14" s="8"/>
      <c r="O14" s="17"/>
      <c r="P14" s="8">
        <v>0</v>
      </c>
      <c r="Q14" s="8"/>
      <c r="R14" s="8"/>
    </row>
    <row r="15" spans="1:18" s="19" customFormat="1" ht="15" customHeight="1" hidden="1">
      <c r="A15" s="15">
        <v>3</v>
      </c>
      <c r="B15" s="16"/>
      <c r="C15" s="17">
        <f t="shared" si="0"/>
        <v>0</v>
      </c>
      <c r="D15" s="8"/>
      <c r="E15" s="8"/>
      <c r="F15" s="8"/>
      <c r="G15" s="8"/>
      <c r="H15" s="17"/>
      <c r="I15" s="8"/>
      <c r="J15" s="17">
        <f t="shared" si="1"/>
        <v>0</v>
      </c>
      <c r="K15" s="17"/>
      <c r="L15" s="8"/>
      <c r="M15" s="8"/>
      <c r="N15" s="8"/>
      <c r="O15" s="8"/>
      <c r="P15" s="8">
        <v>0</v>
      </c>
      <c r="Q15" s="8"/>
      <c r="R15" s="8"/>
    </row>
    <row r="16" spans="1:18" ht="3.75" customHeight="1" hidden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14.25" hidden="1">
      <c r="A17" s="21" t="s">
        <v>28</v>
      </c>
      <c r="B17" s="21"/>
      <c r="C17" s="22">
        <f>SUM(C13:C15)</f>
        <v>0</v>
      </c>
      <c r="D17" s="22">
        <f>SUM(D13:D15)</f>
        <v>0</v>
      </c>
      <c r="E17" s="22">
        <f>SUM(E13:E15)</f>
        <v>0</v>
      </c>
      <c r="F17" s="22">
        <f>SUM(F13:F15)</f>
        <v>0</v>
      </c>
      <c r="G17" s="22">
        <f>SUM(G13:G15)</f>
        <v>0</v>
      </c>
      <c r="H17" s="22">
        <f>SUM(H13:H15)</f>
        <v>0</v>
      </c>
      <c r="I17" s="22">
        <f>SUM(I13:I15)</f>
        <v>0</v>
      </c>
      <c r="J17" s="22">
        <f>SUM(J13:J15)</f>
        <v>0</v>
      </c>
      <c r="K17" s="22">
        <f>SUM(K13:K15)</f>
        <v>0</v>
      </c>
      <c r="L17" s="22">
        <f>SUM(L13:L15)</f>
        <v>0</v>
      </c>
      <c r="M17" s="22">
        <f>SUM(M13:M15)</f>
        <v>0</v>
      </c>
      <c r="N17" s="22">
        <f>SUM(N13:N15)</f>
        <v>0</v>
      </c>
      <c r="O17" s="22">
        <f>SUM(O13:O15)</f>
        <v>0</v>
      </c>
      <c r="P17" s="22">
        <f>SUM(P13:P15)</f>
        <v>0</v>
      </c>
      <c r="Q17" s="22">
        <f>SUM(Q13:Q15)</f>
        <v>0</v>
      </c>
      <c r="R17" s="22">
        <f>SUM(R13:R15)</f>
        <v>0</v>
      </c>
    </row>
    <row r="18" spans="1:18" ht="3.75" customHeight="1" hidden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13" customFormat="1" ht="18.75" hidden="1">
      <c r="A19" s="14" t="s">
        <v>29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0.75" customHeight="1">
      <c r="A20" s="24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8" customFormat="1" ht="15" customHeight="1" hidden="1">
      <c r="A21" s="15">
        <v>1</v>
      </c>
      <c r="B21" s="16"/>
      <c r="C21" s="17">
        <f aca="true" t="shared" si="2" ref="C21:C23">D21+F21+H21+I21</f>
        <v>0</v>
      </c>
      <c r="D21" s="8"/>
      <c r="E21" s="8"/>
      <c r="F21" s="8"/>
      <c r="G21" s="8"/>
      <c r="H21" s="17"/>
      <c r="I21" s="8"/>
      <c r="J21" s="17">
        <f aca="true" t="shared" si="3" ref="J21:J23">SUM(K21:O21)</f>
        <v>0</v>
      </c>
      <c r="K21" s="8"/>
      <c r="L21" s="8"/>
      <c r="M21" s="8"/>
      <c r="N21" s="8"/>
      <c r="O21" s="17"/>
      <c r="P21" s="8">
        <v>0</v>
      </c>
      <c r="Q21" s="8"/>
      <c r="R21" s="8"/>
    </row>
    <row r="22" spans="1:18" s="18" customFormat="1" ht="15" customHeight="1" hidden="1">
      <c r="A22" s="15">
        <v>2</v>
      </c>
      <c r="B22" s="16"/>
      <c r="C22" s="17">
        <f t="shared" si="2"/>
        <v>0</v>
      </c>
      <c r="D22" s="8"/>
      <c r="E22" s="8"/>
      <c r="F22" s="8"/>
      <c r="G22" s="8"/>
      <c r="H22" s="17"/>
      <c r="I22" s="8"/>
      <c r="J22" s="17">
        <f t="shared" si="3"/>
        <v>0</v>
      </c>
      <c r="K22" s="8"/>
      <c r="L22" s="8"/>
      <c r="M22" s="8"/>
      <c r="N22" s="8"/>
      <c r="O22" s="17"/>
      <c r="P22" s="8">
        <v>0</v>
      </c>
      <c r="Q22" s="8"/>
      <c r="R22" s="8"/>
    </row>
    <row r="23" spans="1:18" s="19" customFormat="1" ht="15" customHeight="1" hidden="1">
      <c r="A23" s="15">
        <v>3</v>
      </c>
      <c r="B23" s="16"/>
      <c r="C23" s="17">
        <f t="shared" si="2"/>
        <v>0</v>
      </c>
      <c r="D23" s="8"/>
      <c r="E23" s="8"/>
      <c r="F23" s="8"/>
      <c r="G23" s="8"/>
      <c r="H23" s="17"/>
      <c r="I23" s="8"/>
      <c r="J23" s="17">
        <f t="shared" si="3"/>
        <v>0</v>
      </c>
      <c r="K23" s="17"/>
      <c r="L23" s="8"/>
      <c r="M23" s="8"/>
      <c r="N23" s="8"/>
      <c r="O23" s="8"/>
      <c r="P23" s="8">
        <v>0</v>
      </c>
      <c r="Q23" s="8"/>
      <c r="R23" s="8"/>
    </row>
    <row r="24" spans="1:18" s="18" customFormat="1" ht="12.75" hidden="1">
      <c r="A24" s="25" t="s">
        <v>28</v>
      </c>
      <c r="B24" s="25"/>
      <c r="C24" s="26">
        <f>SUM(C21:C23)</f>
        <v>0</v>
      </c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>SUM(H21:H23)</f>
        <v>0</v>
      </c>
      <c r="I24" s="26">
        <f>SUM(I21:I23)</f>
        <v>0</v>
      </c>
      <c r="J24" s="26">
        <f>SUM(J21:J23)</f>
        <v>0</v>
      </c>
      <c r="K24" s="26">
        <f>SUM(K21:K23)</f>
        <v>0</v>
      </c>
      <c r="L24" s="26">
        <f>SUM(L21:L23)</f>
        <v>0</v>
      </c>
      <c r="M24" s="26">
        <f>SUM(M21:M23)</f>
        <v>0</v>
      </c>
      <c r="N24" s="26">
        <f>SUM(N21:N23)</f>
        <v>0</v>
      </c>
      <c r="O24" s="26">
        <f>SUM(O21:O23)</f>
        <v>0</v>
      </c>
      <c r="P24" s="26">
        <f>SUM(P21:P23)</f>
        <v>0</v>
      </c>
      <c r="Q24" s="26">
        <f>SUM(Q21:Q23)</f>
        <v>0</v>
      </c>
      <c r="R24" s="26">
        <f>SUM(R21:R23)</f>
        <v>0</v>
      </c>
    </row>
    <row r="25" spans="1:18" s="13" customFormat="1" ht="15.75" hidden="1">
      <c r="A25" s="24" t="s">
        <v>31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18" customFormat="1" ht="15" customHeight="1" hidden="1">
      <c r="A26" s="15">
        <v>1</v>
      </c>
      <c r="B26" s="16"/>
      <c r="C26" s="17">
        <f aca="true" t="shared" si="4" ref="C26:C28">D26+F26+H26+I26</f>
        <v>0</v>
      </c>
      <c r="D26" s="8"/>
      <c r="E26" s="8"/>
      <c r="F26" s="8"/>
      <c r="G26" s="8"/>
      <c r="H26" s="17"/>
      <c r="I26" s="8"/>
      <c r="J26" s="17">
        <f aca="true" t="shared" si="5" ref="J26:J28">SUM(K26:O26)</f>
        <v>0</v>
      </c>
      <c r="K26" s="8"/>
      <c r="L26" s="8"/>
      <c r="M26" s="8"/>
      <c r="N26" s="8"/>
      <c r="O26" s="17"/>
      <c r="P26" s="8">
        <v>0</v>
      </c>
      <c r="Q26" s="8"/>
      <c r="R26" s="8"/>
    </row>
    <row r="27" spans="1:18" s="18" customFormat="1" ht="15" customHeight="1" hidden="1">
      <c r="A27" s="15">
        <v>2</v>
      </c>
      <c r="B27" s="16"/>
      <c r="C27" s="17">
        <f t="shared" si="4"/>
        <v>0</v>
      </c>
      <c r="D27" s="8"/>
      <c r="E27" s="8"/>
      <c r="F27" s="8"/>
      <c r="G27" s="8"/>
      <c r="H27" s="17"/>
      <c r="I27" s="8"/>
      <c r="J27" s="17">
        <f t="shared" si="5"/>
        <v>0</v>
      </c>
      <c r="K27" s="8"/>
      <c r="L27" s="8"/>
      <c r="M27" s="8"/>
      <c r="N27" s="8"/>
      <c r="O27" s="17"/>
      <c r="P27" s="8">
        <v>0</v>
      </c>
      <c r="Q27" s="8"/>
      <c r="R27" s="8"/>
    </row>
    <row r="28" spans="1:18" s="19" customFormat="1" ht="15" customHeight="1" hidden="1">
      <c r="A28" s="15">
        <v>3</v>
      </c>
      <c r="B28" s="16"/>
      <c r="C28" s="17">
        <f t="shared" si="4"/>
        <v>0</v>
      </c>
      <c r="D28" s="8"/>
      <c r="E28" s="8"/>
      <c r="F28" s="8"/>
      <c r="G28" s="8"/>
      <c r="H28" s="17"/>
      <c r="I28" s="8"/>
      <c r="J28" s="17">
        <f t="shared" si="5"/>
        <v>0</v>
      </c>
      <c r="K28" s="17"/>
      <c r="L28" s="8"/>
      <c r="M28" s="8"/>
      <c r="N28" s="8"/>
      <c r="O28" s="8"/>
      <c r="P28" s="8">
        <v>0</v>
      </c>
      <c r="Q28" s="8"/>
      <c r="R28" s="8"/>
    </row>
    <row r="29" spans="1:18" s="18" customFormat="1" ht="12.75" hidden="1">
      <c r="A29" s="25" t="s">
        <v>28</v>
      </c>
      <c r="B29" s="25"/>
      <c r="C29" s="26">
        <f>SUM(C26:C28)</f>
        <v>0</v>
      </c>
      <c r="D29" s="26">
        <f>SUM(D26:D28)</f>
        <v>0</v>
      </c>
      <c r="E29" s="26">
        <f>SUM(E26:E28)</f>
        <v>0</v>
      </c>
      <c r="F29" s="26">
        <f>SUM(F26:F28)</f>
        <v>0</v>
      </c>
      <c r="G29" s="26">
        <f>SUM(G26:G28)</f>
        <v>0</v>
      </c>
      <c r="H29" s="26">
        <f>SUM(H26:H28)</f>
        <v>0</v>
      </c>
      <c r="I29" s="26">
        <f>SUM(I26:I28)</f>
        <v>0</v>
      </c>
      <c r="J29" s="26">
        <f>SUM(J26:J28)</f>
        <v>0</v>
      </c>
      <c r="K29" s="26">
        <f>SUM(K26:K28)</f>
        <v>0</v>
      </c>
      <c r="L29" s="26">
        <f>SUM(L26:L28)</f>
        <v>0</v>
      </c>
      <c r="M29" s="26">
        <f>SUM(M26:M28)</f>
        <v>0</v>
      </c>
      <c r="N29" s="26">
        <f>SUM(N26:N28)</f>
        <v>0</v>
      </c>
      <c r="O29" s="26">
        <f>SUM(O26:O28)</f>
        <v>0</v>
      </c>
      <c r="P29" s="26">
        <f>SUM(P26:P28)</f>
        <v>0</v>
      </c>
      <c r="Q29" s="26">
        <f>SUM(Q26:Q28)</f>
        <v>0</v>
      </c>
      <c r="R29" s="26">
        <f>SUM(R26:R28)</f>
        <v>0</v>
      </c>
    </row>
    <row r="30" spans="1:18" s="13" customFormat="1" ht="15.75" hidden="1">
      <c r="A30" s="24" t="s">
        <v>32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s="18" customFormat="1" ht="15" customHeight="1" hidden="1">
      <c r="A31" s="15">
        <v>1</v>
      </c>
      <c r="B31" s="16"/>
      <c r="C31" s="17">
        <f aca="true" t="shared" si="6" ref="C31:C33">D31+F31+H31+I31</f>
        <v>0</v>
      </c>
      <c r="D31" s="8"/>
      <c r="E31" s="8"/>
      <c r="F31" s="8"/>
      <c r="G31" s="8"/>
      <c r="H31" s="17"/>
      <c r="I31" s="8"/>
      <c r="J31" s="17">
        <f aca="true" t="shared" si="7" ref="J31:J33">SUM(K31:O31)</f>
        <v>0</v>
      </c>
      <c r="K31" s="8"/>
      <c r="L31" s="8"/>
      <c r="M31" s="8"/>
      <c r="N31" s="8"/>
      <c r="O31" s="17"/>
      <c r="P31" s="8">
        <v>0</v>
      </c>
      <c r="Q31" s="8"/>
      <c r="R31" s="8"/>
    </row>
    <row r="32" spans="1:18" s="18" customFormat="1" ht="15" customHeight="1" hidden="1">
      <c r="A32" s="15">
        <v>2</v>
      </c>
      <c r="B32" s="16"/>
      <c r="C32" s="17">
        <f t="shared" si="6"/>
        <v>0</v>
      </c>
      <c r="D32" s="8"/>
      <c r="E32" s="8"/>
      <c r="F32" s="8"/>
      <c r="G32" s="8"/>
      <c r="H32" s="17"/>
      <c r="I32" s="8"/>
      <c r="J32" s="17">
        <f t="shared" si="7"/>
        <v>0</v>
      </c>
      <c r="K32" s="8"/>
      <c r="L32" s="8"/>
      <c r="M32" s="8"/>
      <c r="N32" s="8"/>
      <c r="O32" s="17"/>
      <c r="P32" s="8">
        <v>0</v>
      </c>
      <c r="Q32" s="8"/>
      <c r="R32" s="8"/>
    </row>
    <row r="33" spans="1:18" s="19" customFormat="1" ht="15" customHeight="1" hidden="1">
      <c r="A33" s="15">
        <v>3</v>
      </c>
      <c r="B33" s="16"/>
      <c r="C33" s="17">
        <f t="shared" si="6"/>
        <v>0</v>
      </c>
      <c r="D33" s="8"/>
      <c r="E33" s="8"/>
      <c r="F33" s="8"/>
      <c r="G33" s="8"/>
      <c r="H33" s="17"/>
      <c r="I33" s="8"/>
      <c r="J33" s="17">
        <f t="shared" si="7"/>
        <v>0</v>
      </c>
      <c r="K33" s="17"/>
      <c r="L33" s="8"/>
      <c r="M33" s="8"/>
      <c r="N33" s="8"/>
      <c r="O33" s="8"/>
      <c r="P33" s="8">
        <v>0</v>
      </c>
      <c r="Q33" s="8"/>
      <c r="R33" s="8"/>
    </row>
    <row r="34" spans="1:18" s="18" customFormat="1" ht="12.75" hidden="1">
      <c r="A34" s="25" t="s">
        <v>28</v>
      </c>
      <c r="B34" s="25"/>
      <c r="C34" s="26">
        <f>SUM(C31:C33)</f>
        <v>0</v>
      </c>
      <c r="D34" s="26">
        <f>SUM(D31:D33)</f>
        <v>0</v>
      </c>
      <c r="E34" s="26">
        <f>SUM(E31:E33)</f>
        <v>0</v>
      </c>
      <c r="F34" s="26">
        <f>SUM(F31:F33)</f>
        <v>0</v>
      </c>
      <c r="G34" s="26">
        <f>SUM(G31:G33)</f>
        <v>0</v>
      </c>
      <c r="H34" s="26">
        <f>SUM(H31:H33)</f>
        <v>0</v>
      </c>
      <c r="I34" s="26">
        <f>SUM(I31:I33)</f>
        <v>0</v>
      </c>
      <c r="J34" s="26">
        <f>SUM(J31:J33)</f>
        <v>0</v>
      </c>
      <c r="K34" s="26">
        <f>SUM(K31:K33)</f>
        <v>0</v>
      </c>
      <c r="L34" s="26">
        <f>SUM(L31:L33)</f>
        <v>0</v>
      </c>
      <c r="M34" s="26">
        <f>SUM(M31:M33)</f>
        <v>0</v>
      </c>
      <c r="N34" s="26">
        <f>SUM(N31:N33)</f>
        <v>0</v>
      </c>
      <c r="O34" s="26">
        <f>SUM(O31:O33)</f>
        <v>0</v>
      </c>
      <c r="P34" s="26">
        <f>SUM(P31:P33)</f>
        <v>0</v>
      </c>
      <c r="Q34" s="26">
        <f>SUM(Q31:Q33)</f>
        <v>0</v>
      </c>
      <c r="R34" s="26">
        <f>SUM(R31:R33)</f>
        <v>0</v>
      </c>
    </row>
    <row r="35" spans="1:18" s="13" customFormat="1" ht="15.75" hidden="1">
      <c r="A35" s="24" t="s">
        <v>33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s="18" customFormat="1" ht="15" customHeight="1" hidden="1">
      <c r="A36" s="15">
        <v>1</v>
      </c>
      <c r="B36" s="16"/>
      <c r="C36" s="17">
        <f aca="true" t="shared" si="8" ref="C36:C38">D36+F36+H36+I36</f>
        <v>0</v>
      </c>
      <c r="D36" s="8"/>
      <c r="E36" s="8"/>
      <c r="F36" s="8"/>
      <c r="G36" s="8"/>
      <c r="H36" s="17"/>
      <c r="I36" s="8"/>
      <c r="J36" s="17">
        <f aca="true" t="shared" si="9" ref="J36:J38">SUM(K36:O36)</f>
        <v>0</v>
      </c>
      <c r="K36" s="8"/>
      <c r="L36" s="8"/>
      <c r="M36" s="8"/>
      <c r="N36" s="8"/>
      <c r="O36" s="17"/>
      <c r="P36" s="8">
        <v>0</v>
      </c>
      <c r="Q36" s="8"/>
      <c r="R36" s="8"/>
    </row>
    <row r="37" spans="1:18" s="18" customFormat="1" ht="15" customHeight="1" hidden="1">
      <c r="A37" s="15">
        <v>2</v>
      </c>
      <c r="B37" s="16"/>
      <c r="C37" s="17">
        <f t="shared" si="8"/>
        <v>0</v>
      </c>
      <c r="D37" s="8"/>
      <c r="E37" s="8"/>
      <c r="F37" s="8"/>
      <c r="G37" s="8"/>
      <c r="H37" s="17"/>
      <c r="I37" s="8"/>
      <c r="J37" s="17">
        <f t="shared" si="9"/>
        <v>0</v>
      </c>
      <c r="K37" s="8"/>
      <c r="L37" s="8"/>
      <c r="M37" s="8"/>
      <c r="N37" s="8"/>
      <c r="O37" s="17"/>
      <c r="P37" s="8">
        <v>0</v>
      </c>
      <c r="Q37" s="8"/>
      <c r="R37" s="8"/>
    </row>
    <row r="38" spans="1:18" s="19" customFormat="1" ht="15" customHeight="1" hidden="1">
      <c r="A38" s="15">
        <v>3</v>
      </c>
      <c r="B38" s="16"/>
      <c r="C38" s="17">
        <f t="shared" si="8"/>
        <v>0</v>
      </c>
      <c r="D38" s="8"/>
      <c r="E38" s="8"/>
      <c r="F38" s="8"/>
      <c r="G38" s="8"/>
      <c r="H38" s="17"/>
      <c r="I38" s="8"/>
      <c r="J38" s="17">
        <f t="shared" si="9"/>
        <v>0</v>
      </c>
      <c r="K38" s="17"/>
      <c r="L38" s="8"/>
      <c r="M38" s="8"/>
      <c r="N38" s="8"/>
      <c r="O38" s="8"/>
      <c r="P38" s="8">
        <v>0</v>
      </c>
      <c r="Q38" s="8"/>
      <c r="R38" s="8"/>
    </row>
    <row r="39" spans="1:18" s="18" customFormat="1" ht="12.75" hidden="1">
      <c r="A39" s="25" t="s">
        <v>28</v>
      </c>
      <c r="B39" s="25"/>
      <c r="C39" s="26">
        <f>SUM(C36:C38)</f>
        <v>0</v>
      </c>
      <c r="D39" s="26">
        <f>SUM(D36:D38)</f>
        <v>0</v>
      </c>
      <c r="E39" s="26">
        <f>SUM(E36:E38)</f>
        <v>0</v>
      </c>
      <c r="F39" s="26">
        <f>SUM(F36:F38)</f>
        <v>0</v>
      </c>
      <c r="G39" s="26">
        <f>SUM(G36:G38)</f>
        <v>0</v>
      </c>
      <c r="H39" s="26">
        <f>SUM(H36:H38)</f>
        <v>0</v>
      </c>
      <c r="I39" s="26">
        <f>SUM(I36:I38)</f>
        <v>0</v>
      </c>
      <c r="J39" s="26">
        <f>SUM(J36:J38)</f>
        <v>0</v>
      </c>
      <c r="K39" s="26">
        <f>SUM(K36:K38)</f>
        <v>0</v>
      </c>
      <c r="L39" s="26">
        <f>SUM(L36:L38)</f>
        <v>0</v>
      </c>
      <c r="M39" s="26">
        <f>SUM(M36:M38)</f>
        <v>0</v>
      </c>
      <c r="N39" s="26">
        <f>SUM(N36:N38)</f>
        <v>0</v>
      </c>
      <c r="O39" s="26">
        <f>SUM(O36:O38)</f>
        <v>0</v>
      </c>
      <c r="P39" s="26">
        <f>SUM(P36:P38)</f>
        <v>0</v>
      </c>
      <c r="Q39" s="26">
        <f>SUM(Q36:Q38)</f>
        <v>0</v>
      </c>
      <c r="R39" s="26">
        <f>SUM(R36:R38)</f>
        <v>0</v>
      </c>
    </row>
    <row r="40" spans="1:18" ht="3.75" customHeight="1" hidden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4.25" customHeight="1" hidden="1">
      <c r="A41" s="27" t="s">
        <v>28</v>
      </c>
      <c r="B41" s="27"/>
      <c r="C41" s="28">
        <f>SUM(C24+C29+C34+C39)</f>
        <v>0</v>
      </c>
      <c r="D41" s="28">
        <f>SUM(D24+D29+D34+D39)</f>
        <v>0</v>
      </c>
      <c r="E41" s="28">
        <f>SUM(E24+E29+E34+E39)</f>
        <v>0</v>
      </c>
      <c r="F41" s="28">
        <f>SUM(F24+F29+F34+F39)</f>
        <v>0</v>
      </c>
      <c r="G41" s="28">
        <f>SUM(G24+G29+G34+G39)</f>
        <v>0</v>
      </c>
      <c r="H41" s="28">
        <f>SUM(H24+H29+H34+H39)</f>
        <v>0</v>
      </c>
      <c r="I41" s="28">
        <f>SUM(I24+I29+I34+I39)</f>
        <v>0</v>
      </c>
      <c r="J41" s="28">
        <f>SUM(J24+J29+J34+J39)</f>
        <v>0</v>
      </c>
      <c r="K41" s="28">
        <f>SUM(K24+K29+K34+K39)</f>
        <v>0</v>
      </c>
      <c r="L41" s="28">
        <f>SUM(L24+L29+L34+L39)</f>
        <v>0</v>
      </c>
      <c r="M41" s="28">
        <f>SUM(M24+M29+M34+M39)</f>
        <v>0</v>
      </c>
      <c r="N41" s="28">
        <f>SUM(N24+N29+N34+N39)</f>
        <v>0</v>
      </c>
      <c r="O41" s="28">
        <f>SUM(O24+O29+O34+O39)</f>
        <v>0</v>
      </c>
      <c r="P41" s="28">
        <f>SUM(P24+P29+P34+P39)</f>
        <v>0</v>
      </c>
      <c r="Q41" s="28">
        <f>SUM(Q24+Q29+Q34+Q39)</f>
        <v>0</v>
      </c>
      <c r="R41" s="28">
        <f>SUM(R24+R29+R34+R39)</f>
        <v>0</v>
      </c>
    </row>
    <row r="42" spans="1:18" ht="3.75" customHeight="1" hidden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9" s="13" customFormat="1" ht="14.25">
      <c r="A43" s="29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s="13" customFormat="1" ht="36">
      <c r="A44" s="12">
        <v>1</v>
      </c>
      <c r="B44" s="30" t="s">
        <v>35</v>
      </c>
      <c r="C44" s="31">
        <f aca="true" t="shared" si="10" ref="C44:C48">D44+F44+H44+I44</f>
        <v>30970</v>
      </c>
      <c r="D44" s="29">
        <f>13470+7328</f>
        <v>20798</v>
      </c>
      <c r="E44" s="29">
        <v>1</v>
      </c>
      <c r="F44" s="29">
        <v>0</v>
      </c>
      <c r="G44" s="29">
        <v>0</v>
      </c>
      <c r="H44" s="29">
        <v>0</v>
      </c>
      <c r="I44" s="29">
        <v>10172</v>
      </c>
      <c r="J44" s="31">
        <f aca="true" t="shared" si="11" ref="J44:J48">K44+L44+M44+N44+O44</f>
        <v>30970</v>
      </c>
      <c r="K44" s="8">
        <v>0</v>
      </c>
      <c r="L44" s="29">
        <f>13470+7500</f>
        <v>20970</v>
      </c>
      <c r="M44" s="29">
        <v>10000</v>
      </c>
      <c r="N44" s="29">
        <v>0</v>
      </c>
      <c r="O44" s="29">
        <v>0</v>
      </c>
      <c r="P44" s="29">
        <f aca="true" t="shared" si="12" ref="P44:P45">Q44+R44</f>
        <v>0</v>
      </c>
      <c r="Q44" s="29">
        <v>0</v>
      </c>
      <c r="R44" s="29">
        <v>0</v>
      </c>
      <c r="S44" s="29"/>
    </row>
    <row r="45" spans="1:19" s="13" customFormat="1" ht="24.75">
      <c r="A45" s="12">
        <v>2</v>
      </c>
      <c r="B45" s="30" t="s">
        <v>36</v>
      </c>
      <c r="C45" s="31">
        <f t="shared" si="10"/>
        <v>160700</v>
      </c>
      <c r="D45" s="29">
        <f>40000+40000+40000+40000</f>
        <v>160000</v>
      </c>
      <c r="E45" s="29">
        <f>2+1+1</f>
        <v>4</v>
      </c>
      <c r="F45" s="29">
        <v>0</v>
      </c>
      <c r="G45" s="29">
        <v>0</v>
      </c>
      <c r="H45" s="29">
        <v>700</v>
      </c>
      <c r="I45" s="29">
        <v>0</v>
      </c>
      <c r="J45" s="31">
        <f t="shared" si="11"/>
        <v>160700</v>
      </c>
      <c r="K45" s="8">
        <v>584</v>
      </c>
      <c r="L45" s="29">
        <f>57900+4000+4000+4000+37500+18400+23496</f>
        <v>149296</v>
      </c>
      <c r="M45" s="29">
        <v>0</v>
      </c>
      <c r="N45" s="29">
        <v>0</v>
      </c>
      <c r="O45" s="29">
        <f>820+10000</f>
        <v>10820</v>
      </c>
      <c r="P45" s="29">
        <f t="shared" si="12"/>
        <v>0</v>
      </c>
      <c r="Q45" s="29">
        <v>0</v>
      </c>
      <c r="R45" s="29">
        <v>0</v>
      </c>
      <c r="S45" s="29"/>
    </row>
    <row r="46" spans="1:19" s="13" customFormat="1" ht="47.25">
      <c r="A46" s="12">
        <v>3</v>
      </c>
      <c r="B46" s="30" t="s">
        <v>37</v>
      </c>
      <c r="C46" s="31">
        <f t="shared" si="10"/>
        <v>124550</v>
      </c>
      <c r="D46" s="29">
        <f>10000+16000+5000+9000+15000+15000+20000+12000+5000+7000+1200+5000</f>
        <v>120200</v>
      </c>
      <c r="E46" s="29">
        <v>4</v>
      </c>
      <c r="F46" s="29">
        <f>9*400</f>
        <v>3600</v>
      </c>
      <c r="G46" s="29">
        <v>9</v>
      </c>
      <c r="H46" s="29">
        <v>750</v>
      </c>
      <c r="I46" s="29">
        <v>0</v>
      </c>
      <c r="J46" s="31">
        <f t="shared" si="11"/>
        <v>107550</v>
      </c>
      <c r="K46" s="8">
        <v>240</v>
      </c>
      <c r="L46" s="29">
        <f>5831+5708</f>
        <v>11539</v>
      </c>
      <c r="M46" s="29">
        <f>1680+5928+8400+6000+5715+14040+25200+21600+7208</f>
        <v>95771</v>
      </c>
      <c r="N46" s="29">
        <v>0</v>
      </c>
      <c r="O46" s="29">
        <v>0</v>
      </c>
      <c r="P46" s="29">
        <f>15000+5*400</f>
        <v>17000</v>
      </c>
      <c r="Q46" s="29">
        <v>1</v>
      </c>
      <c r="R46" s="29">
        <v>5</v>
      </c>
      <c r="S46" s="29"/>
    </row>
    <row r="47" spans="1:19" s="18" customFormat="1" ht="42.75" customHeight="1">
      <c r="A47" s="8">
        <v>4</v>
      </c>
      <c r="B47" s="8" t="s">
        <v>38</v>
      </c>
      <c r="C47" s="32">
        <f t="shared" si="10"/>
        <v>0</v>
      </c>
      <c r="D47" s="8">
        <v>0</v>
      </c>
      <c r="E47" s="8">
        <v>0</v>
      </c>
      <c r="F47" s="8">
        <v>0</v>
      </c>
      <c r="G47" s="8">
        <v>0</v>
      </c>
      <c r="H47" s="17">
        <v>0</v>
      </c>
      <c r="I47" s="8">
        <v>0</v>
      </c>
      <c r="J47" s="31">
        <f t="shared" si="11"/>
        <v>0</v>
      </c>
      <c r="K47" s="8">
        <v>0</v>
      </c>
      <c r="L47" s="8">
        <v>0</v>
      </c>
      <c r="M47" s="8">
        <v>0</v>
      </c>
      <c r="N47" s="8">
        <v>0</v>
      </c>
      <c r="O47" s="17">
        <v>0</v>
      </c>
      <c r="P47" s="8">
        <v>0</v>
      </c>
      <c r="Q47" s="8">
        <v>0</v>
      </c>
      <c r="R47" s="8">
        <v>0</v>
      </c>
      <c r="S47" s="29"/>
    </row>
    <row r="48" spans="1:19" s="18" customFormat="1" ht="36.75" customHeight="1">
      <c r="A48" s="8">
        <v>5</v>
      </c>
      <c r="B48" s="8" t="s">
        <v>39</v>
      </c>
      <c r="C48" s="32">
        <f t="shared" si="10"/>
        <v>150000</v>
      </c>
      <c r="D48" s="8">
        <f>40000+40000+40000+30000</f>
        <v>150000</v>
      </c>
      <c r="E48" s="8">
        <f>1+1+1+1</f>
        <v>4</v>
      </c>
      <c r="F48" s="8">
        <v>0</v>
      </c>
      <c r="G48" s="8">
        <v>0</v>
      </c>
      <c r="H48" s="17">
        <v>0</v>
      </c>
      <c r="I48" s="8">
        <v>0</v>
      </c>
      <c r="J48" s="31">
        <f t="shared" si="11"/>
        <v>147840</v>
      </c>
      <c r="K48" s="8">
        <v>0</v>
      </c>
      <c r="L48" s="8">
        <f>17940+13000+2500</f>
        <v>33440</v>
      </c>
      <c r="M48" s="8">
        <f>12500+12500+12500+30000+12500+34400</f>
        <v>114400</v>
      </c>
      <c r="N48" s="8">
        <v>0</v>
      </c>
      <c r="O48" s="17">
        <v>0</v>
      </c>
      <c r="P48" s="8">
        <v>0</v>
      </c>
      <c r="Q48" s="8">
        <v>0</v>
      </c>
      <c r="R48" s="8">
        <v>0</v>
      </c>
      <c r="S48" s="29"/>
    </row>
    <row r="49" spans="1:19" s="18" customFormat="1" ht="14.25">
      <c r="A49" s="25" t="s">
        <v>28</v>
      </c>
      <c r="B49" s="25"/>
      <c r="C49" s="33">
        <f>C44+C45+C46+C47+C48</f>
        <v>466220</v>
      </c>
      <c r="D49" s="33">
        <f>D44+D45+D46+D47+D48</f>
        <v>450998</v>
      </c>
      <c r="E49" s="33">
        <f>E44+E45+E46+E47+E48</f>
        <v>13</v>
      </c>
      <c r="F49" s="33">
        <f>F44+F45+F46+F47+F48</f>
        <v>3600</v>
      </c>
      <c r="G49" s="33">
        <f>G44+G45+G46+G47+G48</f>
        <v>9</v>
      </c>
      <c r="H49" s="33">
        <f>H44+H45+H46+H47+H48</f>
        <v>1450</v>
      </c>
      <c r="I49" s="33">
        <f>I44+I45+I46+I47+I48</f>
        <v>10172</v>
      </c>
      <c r="J49" s="33">
        <f>J44+J45+J46+J47+J48</f>
        <v>447060</v>
      </c>
      <c r="K49" s="33">
        <f>K44+K45+K46+K47+K48</f>
        <v>824</v>
      </c>
      <c r="L49" s="33">
        <f>L44+L45+L46+L47+L48</f>
        <v>215245</v>
      </c>
      <c r="M49" s="33">
        <f>M44+M45+M46+M47+M48</f>
        <v>220171</v>
      </c>
      <c r="N49" s="33">
        <f>N44+N45+N46+N47+N48</f>
        <v>0</v>
      </c>
      <c r="O49" s="33">
        <f>O44+O45+O46+O47+O48</f>
        <v>10820</v>
      </c>
      <c r="P49" s="33">
        <f>P44+P45+P46+P47+P48</f>
        <v>17000</v>
      </c>
      <c r="Q49" s="33">
        <f>Q44+Q45+Q46+Q47+Q48</f>
        <v>1</v>
      </c>
      <c r="R49" s="33">
        <f>R44+R45+R46+R47+R48</f>
        <v>5</v>
      </c>
      <c r="S49" s="33"/>
    </row>
    <row r="50" spans="1:18" ht="0.75" customHeight="1">
      <c r="A50" s="20" t="s">
        <v>40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s="13" customFormat="1" ht="18.75" hidden="1">
      <c r="A51" s="14" t="s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8" customFormat="1" ht="15" customHeight="1" hidden="1">
      <c r="A52" s="15">
        <v>1</v>
      </c>
      <c r="B52" s="16"/>
      <c r="C52" s="17">
        <f aca="true" t="shared" si="13" ref="C52:C54">D52+F52+H52+I52</f>
        <v>0</v>
      </c>
      <c r="D52" s="8"/>
      <c r="E52" s="8"/>
      <c r="F52" s="8"/>
      <c r="G52" s="8"/>
      <c r="H52" s="17"/>
      <c r="I52" s="8"/>
      <c r="J52" s="17">
        <f aca="true" t="shared" si="14" ref="J52:J54">SUM(K52:O52)</f>
        <v>0</v>
      </c>
      <c r="K52" s="8"/>
      <c r="L52" s="8"/>
      <c r="M52" s="8"/>
      <c r="N52" s="8"/>
      <c r="O52" s="17"/>
      <c r="P52" s="8">
        <v>0</v>
      </c>
      <c r="Q52" s="8"/>
      <c r="R52" s="8"/>
    </row>
    <row r="53" spans="1:18" s="18" customFormat="1" ht="15" customHeight="1" hidden="1">
      <c r="A53" s="15">
        <v>2</v>
      </c>
      <c r="B53" s="16"/>
      <c r="C53" s="17">
        <f t="shared" si="13"/>
        <v>0</v>
      </c>
      <c r="D53" s="8"/>
      <c r="E53" s="8"/>
      <c r="F53" s="8"/>
      <c r="G53" s="8"/>
      <c r="H53" s="17"/>
      <c r="I53" s="8"/>
      <c r="J53" s="17">
        <f t="shared" si="14"/>
        <v>0</v>
      </c>
      <c r="K53" s="8"/>
      <c r="L53" s="8"/>
      <c r="M53" s="8"/>
      <c r="N53" s="8"/>
      <c r="O53" s="17"/>
      <c r="P53" s="8">
        <v>0</v>
      </c>
      <c r="Q53" s="8"/>
      <c r="R53" s="8"/>
    </row>
    <row r="54" spans="1:18" s="19" customFormat="1" ht="15" customHeight="1" hidden="1">
      <c r="A54" s="15">
        <v>3</v>
      </c>
      <c r="B54" s="16"/>
      <c r="C54" s="17">
        <f t="shared" si="13"/>
        <v>0</v>
      </c>
      <c r="D54" s="8"/>
      <c r="E54" s="8"/>
      <c r="F54" s="8"/>
      <c r="G54" s="8"/>
      <c r="H54" s="17"/>
      <c r="I54" s="8"/>
      <c r="J54" s="17">
        <f t="shared" si="14"/>
        <v>0</v>
      </c>
      <c r="K54" s="17"/>
      <c r="L54" s="8"/>
      <c r="M54" s="8"/>
      <c r="N54" s="8"/>
      <c r="O54" s="8"/>
      <c r="P54" s="8">
        <v>0</v>
      </c>
      <c r="Q54" s="8"/>
      <c r="R54" s="8"/>
    </row>
    <row r="55" spans="1:18" ht="3.75" customHeight="1" hidden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s="23" customFormat="1" ht="14.25" hidden="1">
      <c r="A56" s="21" t="s">
        <v>28</v>
      </c>
      <c r="B56" s="21"/>
      <c r="C56" s="22">
        <f>SUM(C52:C54)</f>
        <v>0</v>
      </c>
      <c r="D56" s="22">
        <f>SUM(D52:D54)</f>
        <v>0</v>
      </c>
      <c r="E56" s="22">
        <f>SUM(E52:E54)</f>
        <v>0</v>
      </c>
      <c r="F56" s="22">
        <f>SUM(F52:F54)</f>
        <v>0</v>
      </c>
      <c r="G56" s="22">
        <f>SUM(G52:G54)</f>
        <v>0</v>
      </c>
      <c r="H56" s="22">
        <f>SUM(H52:H54)</f>
        <v>0</v>
      </c>
      <c r="I56" s="22">
        <f>SUM(I52:I54)</f>
        <v>0</v>
      </c>
      <c r="J56" s="22">
        <f>SUM(J52:J54)</f>
        <v>0</v>
      </c>
      <c r="K56" s="22">
        <f>SUM(K52:K54)</f>
        <v>0</v>
      </c>
      <c r="L56" s="22">
        <f>SUM(L52:L54)</f>
        <v>0</v>
      </c>
      <c r="M56" s="22">
        <f>SUM(M52:M54)</f>
        <v>0</v>
      </c>
      <c r="N56" s="22">
        <f>SUM(N52:N54)</f>
        <v>0</v>
      </c>
      <c r="O56" s="22">
        <f>SUM(O52:O54)</f>
        <v>0</v>
      </c>
      <c r="P56" s="22">
        <f>SUM(P52:P54)</f>
        <v>0</v>
      </c>
      <c r="Q56" s="22">
        <f>SUM(Q52:Q54)</f>
        <v>0</v>
      </c>
      <c r="R56" s="22">
        <f>SUM(R52:R54)</f>
        <v>0</v>
      </c>
    </row>
    <row r="57" spans="1:18" ht="3.75" customHeight="1" hidden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s="13" customFormat="1" ht="18.75" hidden="1">
      <c r="A58" s="14" t="s">
        <v>42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s="18" customFormat="1" ht="15" customHeight="1" hidden="1">
      <c r="A59" s="15">
        <v>1</v>
      </c>
      <c r="B59" s="16"/>
      <c r="C59" s="17">
        <f aca="true" t="shared" si="15" ref="C59:C61">D59+F59+H59+I59</f>
        <v>0</v>
      </c>
      <c r="D59" s="8"/>
      <c r="E59" s="8"/>
      <c r="F59" s="8"/>
      <c r="G59" s="8"/>
      <c r="H59" s="17"/>
      <c r="I59" s="8"/>
      <c r="J59" s="17">
        <f aca="true" t="shared" si="16" ref="J59:J61">SUM(K59:O59)</f>
        <v>0</v>
      </c>
      <c r="K59" s="8"/>
      <c r="L59" s="8"/>
      <c r="M59" s="8"/>
      <c r="N59" s="8"/>
      <c r="O59" s="17"/>
      <c r="P59" s="8">
        <v>0</v>
      </c>
      <c r="Q59" s="8"/>
      <c r="R59" s="8"/>
    </row>
    <row r="60" spans="1:18" s="18" customFormat="1" ht="15" customHeight="1" hidden="1">
      <c r="A60" s="15">
        <v>2</v>
      </c>
      <c r="B60" s="16"/>
      <c r="C60" s="17">
        <f t="shared" si="15"/>
        <v>0</v>
      </c>
      <c r="D60" s="8"/>
      <c r="E60" s="8"/>
      <c r="F60" s="8"/>
      <c r="G60" s="8"/>
      <c r="H60" s="17"/>
      <c r="I60" s="8"/>
      <c r="J60" s="17">
        <f t="shared" si="16"/>
        <v>0</v>
      </c>
      <c r="K60" s="8"/>
      <c r="L60" s="8"/>
      <c r="M60" s="8"/>
      <c r="N60" s="8"/>
      <c r="O60" s="17"/>
      <c r="P60" s="8">
        <v>0</v>
      </c>
      <c r="Q60" s="8"/>
      <c r="R60" s="8"/>
    </row>
    <row r="61" spans="1:18" s="19" customFormat="1" ht="15" customHeight="1" hidden="1">
      <c r="A61" s="15">
        <v>3</v>
      </c>
      <c r="B61" s="16"/>
      <c r="C61" s="17">
        <f t="shared" si="15"/>
        <v>0</v>
      </c>
      <c r="D61" s="8"/>
      <c r="E61" s="8"/>
      <c r="F61" s="8"/>
      <c r="G61" s="8"/>
      <c r="H61" s="17"/>
      <c r="I61" s="8"/>
      <c r="J61" s="17">
        <f t="shared" si="16"/>
        <v>0</v>
      </c>
      <c r="K61" s="17"/>
      <c r="L61" s="8"/>
      <c r="M61" s="8"/>
      <c r="N61" s="8"/>
      <c r="O61" s="8"/>
      <c r="P61" s="8">
        <v>0</v>
      </c>
      <c r="Q61" s="8"/>
      <c r="R61" s="8"/>
    </row>
    <row r="62" spans="1:18" ht="3.75" customHeight="1" hidden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s="23" customFormat="1" ht="14.25" hidden="1">
      <c r="A63" s="21" t="s">
        <v>28</v>
      </c>
      <c r="B63" s="21"/>
      <c r="C63" s="22">
        <f>SUM(C59:C61)</f>
        <v>0</v>
      </c>
      <c r="D63" s="22">
        <f>SUM(D59:D61)</f>
        <v>0</v>
      </c>
      <c r="E63" s="22">
        <f>SUM(E59:E61)</f>
        <v>0</v>
      </c>
      <c r="F63" s="22">
        <f>SUM(F59:F61)</f>
        <v>0</v>
      </c>
      <c r="G63" s="22">
        <f>SUM(G59:G61)</f>
        <v>0</v>
      </c>
      <c r="H63" s="22">
        <f>SUM(H59:H61)</f>
        <v>0</v>
      </c>
      <c r="I63" s="22">
        <f>SUM(I59:I61)</f>
        <v>0</v>
      </c>
      <c r="J63" s="22">
        <f>SUM(J59:J61)</f>
        <v>0</v>
      </c>
      <c r="K63" s="22">
        <f>SUM(K59:K61)</f>
        <v>0</v>
      </c>
      <c r="L63" s="22">
        <f>SUM(L59:L61)</f>
        <v>0</v>
      </c>
      <c r="M63" s="22">
        <f>SUM(M59:M61)</f>
        <v>0</v>
      </c>
      <c r="N63" s="22">
        <f>SUM(N59:N61)</f>
        <v>0</v>
      </c>
      <c r="O63" s="22">
        <f>SUM(O59:O61)</f>
        <v>0</v>
      </c>
      <c r="P63" s="22">
        <f>SUM(P59:P61)</f>
        <v>0</v>
      </c>
      <c r="Q63" s="22">
        <f>SUM(Q59:Q61)</f>
        <v>0</v>
      </c>
      <c r="R63" s="22">
        <f>SUM(R59:R61)</f>
        <v>0</v>
      </c>
    </row>
    <row r="64" spans="1:18" ht="3.75" customHeight="1" hidden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s="13" customFormat="1" ht="18.75" hidden="1">
      <c r="A65" s="14" t="s">
        <v>43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s="13" customFormat="1" ht="15.75" hidden="1">
      <c r="A66" s="24" t="s">
        <v>44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s="18" customFormat="1" ht="2.25" customHeight="1" hidden="1">
      <c r="A67" s="15">
        <v>1</v>
      </c>
      <c r="B67" s="16"/>
      <c r="C67" s="17">
        <f aca="true" t="shared" si="17" ref="C67:C69">D67+F67+H67+I67</f>
        <v>0</v>
      </c>
      <c r="D67" s="8"/>
      <c r="E67" s="8"/>
      <c r="F67" s="8"/>
      <c r="G67" s="8"/>
      <c r="H67" s="17"/>
      <c r="I67" s="8"/>
      <c r="J67" s="17">
        <f aca="true" t="shared" si="18" ref="J67:J69">SUM(K67:O67)</f>
        <v>0</v>
      </c>
      <c r="K67" s="8"/>
      <c r="L67" s="8"/>
      <c r="M67" s="8"/>
      <c r="N67" s="8"/>
      <c r="O67" s="17"/>
      <c r="P67" s="8">
        <v>0</v>
      </c>
      <c r="Q67" s="8"/>
      <c r="R67" s="8"/>
    </row>
    <row r="68" spans="1:18" s="18" customFormat="1" ht="15" customHeight="1" hidden="1">
      <c r="A68" s="15">
        <v>2</v>
      </c>
      <c r="B68" s="16"/>
      <c r="C68" s="17">
        <f t="shared" si="17"/>
        <v>0</v>
      </c>
      <c r="D68" s="8"/>
      <c r="E68" s="8"/>
      <c r="F68" s="8"/>
      <c r="G68" s="8"/>
      <c r="H68" s="17"/>
      <c r="I68" s="8"/>
      <c r="J68" s="17">
        <f t="shared" si="18"/>
        <v>0</v>
      </c>
      <c r="K68" s="8"/>
      <c r="L68" s="8"/>
      <c r="M68" s="8"/>
      <c r="N68" s="8"/>
      <c r="O68" s="17"/>
      <c r="P68" s="8">
        <v>0</v>
      </c>
      <c r="Q68" s="8"/>
      <c r="R68" s="8"/>
    </row>
    <row r="69" spans="1:18" s="19" customFormat="1" ht="15" customHeight="1" hidden="1">
      <c r="A69" s="15">
        <v>3</v>
      </c>
      <c r="B69" s="16"/>
      <c r="C69" s="17">
        <f t="shared" si="17"/>
        <v>0</v>
      </c>
      <c r="D69" s="8"/>
      <c r="E69" s="8"/>
      <c r="F69" s="8"/>
      <c r="G69" s="8"/>
      <c r="H69" s="17"/>
      <c r="I69" s="8"/>
      <c r="J69" s="17">
        <f t="shared" si="18"/>
        <v>0</v>
      </c>
      <c r="K69" s="17"/>
      <c r="L69" s="8"/>
      <c r="M69" s="8"/>
      <c r="N69" s="8"/>
      <c r="O69" s="8"/>
      <c r="P69" s="8">
        <v>0</v>
      </c>
      <c r="Q69" s="8"/>
      <c r="R69" s="8"/>
    </row>
    <row r="70" spans="1:18" s="18" customFormat="1" ht="12.75" hidden="1">
      <c r="A70" s="25" t="s">
        <v>28</v>
      </c>
      <c r="B70" s="25"/>
      <c r="C70" s="26">
        <f>SUM(C67:C69)</f>
        <v>0</v>
      </c>
      <c r="D70" s="26">
        <f>SUM(D67:D69)</f>
        <v>0</v>
      </c>
      <c r="E70" s="26">
        <f>SUM(E67:E69)</f>
        <v>0</v>
      </c>
      <c r="F70" s="26">
        <f>SUM(F67:F69)</f>
        <v>0</v>
      </c>
      <c r="G70" s="26">
        <f>SUM(G67:G69)</f>
        <v>0</v>
      </c>
      <c r="H70" s="26">
        <f>SUM(H67:H69)</f>
        <v>0</v>
      </c>
      <c r="I70" s="26">
        <f>SUM(I67:I69)</f>
        <v>0</v>
      </c>
      <c r="J70" s="26">
        <f>SUM(J67:J69)</f>
        <v>0</v>
      </c>
      <c r="K70" s="26">
        <f>SUM(K67:K69)</f>
        <v>0</v>
      </c>
      <c r="L70" s="26">
        <f>SUM(L67:L69)</f>
        <v>0</v>
      </c>
      <c r="M70" s="26">
        <f>SUM(M67:M69)</f>
        <v>0</v>
      </c>
      <c r="N70" s="26">
        <f>SUM(N67:N69)</f>
        <v>0</v>
      </c>
      <c r="O70" s="26">
        <f>SUM(O67:O69)</f>
        <v>0</v>
      </c>
      <c r="P70" s="26">
        <f>SUM(P67:P69)</f>
        <v>0</v>
      </c>
      <c r="Q70" s="26">
        <f>SUM(Q67:Q69)</f>
        <v>0</v>
      </c>
      <c r="R70" s="26">
        <f>SUM(R67:R69)</f>
        <v>0</v>
      </c>
    </row>
    <row r="71" spans="1:18" s="13" customFormat="1" ht="15.75" hidden="1">
      <c r="A71" s="24" t="s">
        <v>45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s="18" customFormat="1" ht="15" customHeight="1" hidden="1">
      <c r="A72" s="15">
        <v>1</v>
      </c>
      <c r="B72" s="16"/>
      <c r="C72" s="17">
        <f aca="true" t="shared" si="19" ref="C72:C74">D72+F72+H72+I72</f>
        <v>0</v>
      </c>
      <c r="D72" s="8"/>
      <c r="E72" s="8"/>
      <c r="F72" s="8"/>
      <c r="G72" s="8"/>
      <c r="H72" s="17"/>
      <c r="I72" s="8"/>
      <c r="J72" s="17">
        <f aca="true" t="shared" si="20" ref="J72:J74">SUM(K72:O72)</f>
        <v>0</v>
      </c>
      <c r="K72" s="8"/>
      <c r="L72" s="8"/>
      <c r="M72" s="8"/>
      <c r="N72" s="8"/>
      <c r="O72" s="17"/>
      <c r="P72" s="8">
        <v>0</v>
      </c>
      <c r="Q72" s="8"/>
      <c r="R72" s="8"/>
    </row>
    <row r="73" spans="1:18" s="18" customFormat="1" ht="15" customHeight="1" hidden="1">
      <c r="A73" s="15">
        <v>2</v>
      </c>
      <c r="B73" s="16"/>
      <c r="C73" s="17">
        <f t="shared" si="19"/>
        <v>0</v>
      </c>
      <c r="D73" s="8"/>
      <c r="E73" s="8"/>
      <c r="F73" s="8"/>
      <c r="G73" s="8"/>
      <c r="H73" s="17"/>
      <c r="I73" s="8"/>
      <c r="J73" s="17">
        <f t="shared" si="20"/>
        <v>0</v>
      </c>
      <c r="K73" s="8"/>
      <c r="L73" s="8"/>
      <c r="M73" s="8"/>
      <c r="N73" s="8"/>
      <c r="O73" s="17"/>
      <c r="P73" s="8">
        <v>0</v>
      </c>
      <c r="Q73" s="8"/>
      <c r="R73" s="8"/>
    </row>
    <row r="74" spans="1:18" s="19" customFormat="1" ht="15" customHeight="1" hidden="1">
      <c r="A74" s="15">
        <v>3</v>
      </c>
      <c r="B74" s="16"/>
      <c r="C74" s="17">
        <f t="shared" si="19"/>
        <v>0</v>
      </c>
      <c r="D74" s="8"/>
      <c r="E74" s="8"/>
      <c r="F74" s="8"/>
      <c r="G74" s="8"/>
      <c r="H74" s="17"/>
      <c r="I74" s="8"/>
      <c r="J74" s="17">
        <f t="shared" si="20"/>
        <v>0</v>
      </c>
      <c r="K74" s="17"/>
      <c r="L74" s="8"/>
      <c r="M74" s="8"/>
      <c r="N74" s="8"/>
      <c r="O74" s="8"/>
      <c r="P74" s="8">
        <v>0</v>
      </c>
      <c r="Q74" s="8"/>
      <c r="R74" s="8"/>
    </row>
    <row r="75" spans="1:18" s="18" customFormat="1" ht="12.75" hidden="1">
      <c r="A75" s="25" t="s">
        <v>28</v>
      </c>
      <c r="B75" s="25"/>
      <c r="C75" s="26">
        <f>SUM(C72:C74)</f>
        <v>0</v>
      </c>
      <c r="D75" s="26">
        <f>SUM(D72:D74)</f>
        <v>0</v>
      </c>
      <c r="E75" s="26">
        <f>SUM(E72:E74)</f>
        <v>0</v>
      </c>
      <c r="F75" s="26">
        <f>SUM(F72:F74)</f>
        <v>0</v>
      </c>
      <c r="G75" s="26">
        <f>SUM(G72:G74)</f>
        <v>0</v>
      </c>
      <c r="H75" s="26">
        <f>SUM(H72:H74)</f>
        <v>0</v>
      </c>
      <c r="I75" s="26">
        <f>SUM(I72:I74)</f>
        <v>0</v>
      </c>
      <c r="J75" s="26">
        <f>SUM(J72:J74)</f>
        <v>0</v>
      </c>
      <c r="K75" s="26">
        <f>SUM(K72:K74)</f>
        <v>0</v>
      </c>
      <c r="L75" s="26">
        <f>SUM(L72:L74)</f>
        <v>0</v>
      </c>
      <c r="M75" s="26">
        <f>SUM(M72:M74)</f>
        <v>0</v>
      </c>
      <c r="N75" s="26">
        <f>SUM(N72:N74)</f>
        <v>0</v>
      </c>
      <c r="O75" s="26">
        <f>SUM(O72:O74)</f>
        <v>0</v>
      </c>
      <c r="P75" s="26">
        <f>SUM(P72:P74)</f>
        <v>0</v>
      </c>
      <c r="Q75" s="26">
        <f>SUM(Q72:Q74)</f>
        <v>0</v>
      </c>
      <c r="R75" s="26">
        <f>SUM(R72:R74)</f>
        <v>0</v>
      </c>
    </row>
    <row r="76" spans="1:18" ht="3.75" customHeight="1" hidden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14.25" customHeight="1" hidden="1">
      <c r="A77" s="27" t="s">
        <v>28</v>
      </c>
      <c r="B77" s="27"/>
      <c r="C77" s="28">
        <f>SUM(C70+C75)</f>
        <v>0</v>
      </c>
      <c r="D77" s="28">
        <f>SUM(D70+D75)</f>
        <v>0</v>
      </c>
      <c r="E77" s="28">
        <f>SUM(E70+E75)</f>
        <v>0</v>
      </c>
      <c r="F77" s="28">
        <f>SUM(F70+F75)</f>
        <v>0</v>
      </c>
      <c r="G77" s="28">
        <f>SUM(G70+G75)</f>
        <v>0</v>
      </c>
      <c r="H77" s="28">
        <f>SUM(H70+H75)</f>
        <v>0</v>
      </c>
      <c r="I77" s="28">
        <f>SUM(I70+I75)</f>
        <v>0</v>
      </c>
      <c r="J77" s="28">
        <f>SUM(J70+J75)</f>
        <v>0</v>
      </c>
      <c r="K77" s="28">
        <f>SUM(K70+K75)</f>
        <v>0</v>
      </c>
      <c r="L77" s="28">
        <f>SUM(L70+L75)</f>
        <v>0</v>
      </c>
      <c r="M77" s="28">
        <f>SUM(M70+M75)</f>
        <v>0</v>
      </c>
      <c r="N77" s="28">
        <f>SUM(N70+N75)</f>
        <v>0</v>
      </c>
      <c r="O77" s="28">
        <f>SUM(O70+O75)</f>
        <v>0</v>
      </c>
      <c r="P77" s="28">
        <f>SUM(P70+P75)</f>
        <v>0</v>
      </c>
      <c r="Q77" s="28">
        <f>SUM(Q70+Q75)</f>
        <v>0</v>
      </c>
      <c r="R77" s="28">
        <f>SUM(R70+R75)</f>
        <v>0</v>
      </c>
    </row>
    <row r="78" spans="1:18" ht="3.75" customHeight="1" hidden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s="13" customFormat="1" ht="18.75" hidden="1">
      <c r="A79" s="14" t="s">
        <v>46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18" customFormat="1" ht="15" customHeight="1" hidden="1">
      <c r="A80" s="15">
        <v>1</v>
      </c>
      <c r="B80" s="16"/>
      <c r="C80" s="17">
        <f aca="true" t="shared" si="21" ref="C80:C82">D80+F80+H80+I80</f>
        <v>0</v>
      </c>
      <c r="D80" s="8"/>
      <c r="E80" s="8"/>
      <c r="F80" s="8"/>
      <c r="G80" s="8"/>
      <c r="H80" s="17"/>
      <c r="I80" s="8"/>
      <c r="J80" s="17">
        <f aca="true" t="shared" si="22" ref="J80:J82">SUM(K80:O80)</f>
        <v>0</v>
      </c>
      <c r="K80" s="8"/>
      <c r="L80" s="8"/>
      <c r="M80" s="8"/>
      <c r="N80" s="8"/>
      <c r="O80" s="17"/>
      <c r="P80" s="8">
        <v>0</v>
      </c>
      <c r="Q80" s="8"/>
      <c r="R80" s="8"/>
    </row>
    <row r="81" spans="1:18" s="18" customFormat="1" ht="15" customHeight="1" hidden="1">
      <c r="A81" s="15">
        <v>2</v>
      </c>
      <c r="B81" s="16"/>
      <c r="C81" s="17">
        <f t="shared" si="21"/>
        <v>0</v>
      </c>
      <c r="D81" s="8"/>
      <c r="E81" s="8"/>
      <c r="F81" s="8"/>
      <c r="G81" s="8"/>
      <c r="H81" s="17"/>
      <c r="I81" s="8"/>
      <c r="J81" s="17">
        <f t="shared" si="22"/>
        <v>0</v>
      </c>
      <c r="K81" s="8"/>
      <c r="L81" s="8"/>
      <c r="M81" s="8"/>
      <c r="N81" s="8"/>
      <c r="O81" s="17"/>
      <c r="P81" s="8">
        <v>0</v>
      </c>
      <c r="Q81" s="8"/>
      <c r="R81" s="8"/>
    </row>
    <row r="82" spans="1:18" s="19" customFormat="1" ht="15" customHeight="1" hidden="1">
      <c r="A82" s="15">
        <v>3</v>
      </c>
      <c r="B82" s="16"/>
      <c r="C82" s="17">
        <f t="shared" si="21"/>
        <v>0</v>
      </c>
      <c r="D82" s="8"/>
      <c r="E82" s="8"/>
      <c r="F82" s="8"/>
      <c r="G82" s="8"/>
      <c r="H82" s="17"/>
      <c r="I82" s="8"/>
      <c r="J82" s="17">
        <f t="shared" si="22"/>
        <v>0</v>
      </c>
      <c r="K82" s="17"/>
      <c r="L82" s="8"/>
      <c r="M82" s="8"/>
      <c r="N82" s="8"/>
      <c r="O82" s="8"/>
      <c r="P82" s="8">
        <v>0</v>
      </c>
      <c r="Q82" s="8"/>
      <c r="R82" s="8"/>
    </row>
    <row r="83" spans="1:18" ht="3.75" customHeight="1" hidden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s="23" customFormat="1" ht="14.25" hidden="1">
      <c r="A84" s="21" t="s">
        <v>28</v>
      </c>
      <c r="B84" s="21"/>
      <c r="C84" s="22">
        <f>SUM(C80:C82)</f>
        <v>0</v>
      </c>
      <c r="D84" s="22">
        <f>SUM(D80:D82)</f>
        <v>0</v>
      </c>
      <c r="E84" s="22">
        <f>SUM(E80:E82)</f>
        <v>0</v>
      </c>
      <c r="F84" s="22">
        <f>SUM(F80:F82)</f>
        <v>0</v>
      </c>
      <c r="G84" s="22">
        <f>SUM(G80:G82)</f>
        <v>0</v>
      </c>
      <c r="H84" s="22">
        <f>SUM(H80:H82)</f>
        <v>0</v>
      </c>
      <c r="I84" s="22">
        <f>SUM(I80:I82)</f>
        <v>0</v>
      </c>
      <c r="J84" s="22">
        <f>SUM(J80:J82)</f>
        <v>0</v>
      </c>
      <c r="K84" s="22">
        <f>SUM(K80:K82)</f>
        <v>0</v>
      </c>
      <c r="L84" s="22">
        <f>SUM(L80:L82)</f>
        <v>0</v>
      </c>
      <c r="M84" s="22">
        <f>SUM(M80:M82)</f>
        <v>0</v>
      </c>
      <c r="N84" s="22">
        <f>SUM(N80:N82)</f>
        <v>0</v>
      </c>
      <c r="O84" s="22">
        <f>SUM(O80:O82)</f>
        <v>0</v>
      </c>
      <c r="P84" s="22">
        <f>SUM(P80:P82)</f>
        <v>0</v>
      </c>
      <c r="Q84" s="22">
        <f>SUM(Q80:Q82)</f>
        <v>0</v>
      </c>
      <c r="R84" s="22">
        <f>SUM(R80:R82)</f>
        <v>0</v>
      </c>
    </row>
    <row r="85" spans="1:18" ht="3.75" customHeight="1" hidden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s="13" customFormat="1" ht="18.75" hidden="1">
      <c r="A86" s="14" t="s">
        <v>47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s="18" customFormat="1" ht="15" customHeight="1" hidden="1">
      <c r="A87" s="15">
        <v>1</v>
      </c>
      <c r="B87" s="16"/>
      <c r="C87" s="17">
        <f aca="true" t="shared" si="23" ref="C87:C89">D87+F87+H87+I87</f>
        <v>0</v>
      </c>
      <c r="D87" s="8"/>
      <c r="E87" s="8"/>
      <c r="F87" s="8"/>
      <c r="G87" s="8"/>
      <c r="H87" s="17"/>
      <c r="I87" s="8"/>
      <c r="J87" s="17">
        <f aca="true" t="shared" si="24" ref="J87:J89">SUM(K87:O87)</f>
        <v>0</v>
      </c>
      <c r="K87" s="8"/>
      <c r="L87" s="8"/>
      <c r="M87" s="8"/>
      <c r="N87" s="8"/>
      <c r="O87" s="17"/>
      <c r="P87" s="8">
        <v>0</v>
      </c>
      <c r="Q87" s="8"/>
      <c r="R87" s="8"/>
    </row>
    <row r="88" spans="1:18" s="18" customFormat="1" ht="15" customHeight="1" hidden="1">
      <c r="A88" s="15">
        <v>2</v>
      </c>
      <c r="B88" s="16"/>
      <c r="C88" s="17">
        <f t="shared" si="23"/>
        <v>0</v>
      </c>
      <c r="D88" s="8"/>
      <c r="E88" s="8"/>
      <c r="F88" s="8"/>
      <c r="G88" s="8"/>
      <c r="H88" s="17"/>
      <c r="I88" s="8"/>
      <c r="J88" s="17">
        <f t="shared" si="24"/>
        <v>0</v>
      </c>
      <c r="K88" s="8"/>
      <c r="L88" s="8"/>
      <c r="M88" s="8"/>
      <c r="N88" s="8"/>
      <c r="O88" s="17"/>
      <c r="P88" s="8">
        <v>0</v>
      </c>
      <c r="Q88" s="8"/>
      <c r="R88" s="8"/>
    </row>
    <row r="89" spans="1:18" s="19" customFormat="1" ht="15" customHeight="1" hidden="1">
      <c r="A89" s="15">
        <v>3</v>
      </c>
      <c r="B89" s="16"/>
      <c r="C89" s="17">
        <f t="shared" si="23"/>
        <v>0</v>
      </c>
      <c r="D89" s="8"/>
      <c r="E89" s="8"/>
      <c r="F89" s="8"/>
      <c r="G89" s="8"/>
      <c r="H89" s="17"/>
      <c r="I89" s="8"/>
      <c r="J89" s="17">
        <f t="shared" si="24"/>
        <v>0</v>
      </c>
      <c r="K89" s="17"/>
      <c r="L89" s="8"/>
      <c r="M89" s="8"/>
      <c r="N89" s="8"/>
      <c r="O89" s="8"/>
      <c r="P89" s="8">
        <v>0</v>
      </c>
      <c r="Q89" s="8"/>
      <c r="R89" s="8"/>
    </row>
    <row r="90" spans="1:18" ht="3.75" customHeight="1" hidden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s="23" customFormat="1" ht="14.25" hidden="1">
      <c r="A91" s="21" t="s">
        <v>28</v>
      </c>
      <c r="B91" s="21"/>
      <c r="C91" s="22">
        <f>SUM(C87:C89)</f>
        <v>0</v>
      </c>
      <c r="D91" s="22">
        <f>SUM(D87:D89)</f>
        <v>0</v>
      </c>
      <c r="E91" s="22">
        <f>SUM(E87:E89)</f>
        <v>0</v>
      </c>
      <c r="F91" s="22">
        <f>SUM(F87:F89)</f>
        <v>0</v>
      </c>
      <c r="G91" s="22">
        <f>SUM(G87:G89)</f>
        <v>0</v>
      </c>
      <c r="H91" s="22">
        <f>SUM(H87:H89)</f>
        <v>0</v>
      </c>
      <c r="I91" s="22">
        <f>SUM(I87:I89)</f>
        <v>0</v>
      </c>
      <c r="J91" s="22">
        <f>SUM(J87:J89)</f>
        <v>0</v>
      </c>
      <c r="K91" s="22">
        <f>SUM(K87:K89)</f>
        <v>0</v>
      </c>
      <c r="L91" s="22">
        <f>SUM(L87:L89)</f>
        <v>0</v>
      </c>
      <c r="M91" s="22">
        <f>SUM(M87:M89)</f>
        <v>0</v>
      </c>
      <c r="N91" s="22">
        <f>SUM(N87:N89)</f>
        <v>0</v>
      </c>
      <c r="O91" s="22">
        <f>SUM(O87:O89)</f>
        <v>0</v>
      </c>
      <c r="P91" s="22">
        <f>SUM(P87:P89)</f>
        <v>0</v>
      </c>
      <c r="Q91" s="22">
        <f>SUM(Q87:Q89)</f>
        <v>0</v>
      </c>
      <c r="R91" s="22">
        <f>SUM(R87:R89)</f>
        <v>0</v>
      </c>
    </row>
    <row r="92" spans="1:18" ht="3" customHeight="1" hidden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30" customHeight="1" hidden="1">
      <c r="A93" s="34" t="s">
        <v>48</v>
      </c>
      <c r="B93" s="34"/>
      <c r="C93" s="35">
        <f>SUM(C17+C41+C49+C56+C63+C77+C84+C91)</f>
        <v>466220</v>
      </c>
      <c r="D93" s="35">
        <f>SUM(D17+D39+D49+D56+D63+D77+D84+D91)</f>
        <v>450998</v>
      </c>
      <c r="E93" s="35">
        <f>SUM(E26+E45+E49+E56+E63+E77+E84+E91)</f>
        <v>17</v>
      </c>
      <c r="F93" s="35">
        <f>SUM(F26+F45+F49+F56+F63+F77+F84+F91)</f>
        <v>3600</v>
      </c>
      <c r="G93" s="35">
        <f>SUM(G26+G45+G49+G56+G63+G77+G84+G91)</f>
        <v>9</v>
      </c>
      <c r="H93" s="35">
        <f>SUM(H26+H45+H49+H56+H63+H77+H84+H91)</f>
        <v>2150</v>
      </c>
      <c r="I93" s="35">
        <f>SUM(I26+I45+I49+I56+I63+I77+I84+I91)</f>
        <v>10172</v>
      </c>
      <c r="J93" s="35">
        <f>SUM(J26+J45+J49+J56+J63+J77+J84+J91)</f>
        <v>607760</v>
      </c>
      <c r="K93" s="35">
        <f>SUM(K26+K45+K49+K56+K63+K77+K84+K91)</f>
        <v>1408</v>
      </c>
      <c r="L93" s="35">
        <f>SUM(L26+L45+L49+L56+L63+L77+L84+L91)</f>
        <v>364541</v>
      </c>
      <c r="M93" s="35">
        <f>SUM(M26+M45+M49+M56+M63+M77+M84+M91)</f>
        <v>220171</v>
      </c>
      <c r="N93" s="35">
        <f>SUM(N26+N45+N49+N56+N63+N77+N84+N91)</f>
        <v>0</v>
      </c>
      <c r="O93" s="35" t="e">
        <f>SUM(O27+#REF!+O49+O56+O63+O77+O84+O91)</f>
        <v>#VALUE!</v>
      </c>
      <c r="P93" s="35" t="e">
        <f>SUM(P28+#REF!+P49+P56+P63+P77+P84+P91)</f>
        <v>#VALUE!</v>
      </c>
      <c r="Q93" s="35" t="e">
        <f>SUM(Q29+#REF!+Q49+Q56+Q63+Q77+Q84+Q91)</f>
        <v>#VALUE!</v>
      </c>
      <c r="R93" s="35" t="e">
        <f>SUM(R30+#REF!+R49+R56+R63+R77+R84+R91)</f>
        <v>#VALUE!</v>
      </c>
    </row>
    <row r="95" ht="14.25"/>
    <row r="96" ht="14.25"/>
    <row r="97" ht="14.25"/>
    <row r="98" ht="14.25"/>
  </sheetData>
  <sheetProtection selectLockedCells="1" selectUnlockedCells="1"/>
  <mergeCells count="71">
    <mergeCell ref="A1:R1"/>
    <mergeCell ref="A2:S2"/>
    <mergeCell ref="A4:A10"/>
    <mergeCell ref="B4:B10"/>
    <mergeCell ref="C4:I4"/>
    <mergeCell ref="J4:O4"/>
    <mergeCell ref="P4:S4"/>
    <mergeCell ref="C5:C10"/>
    <mergeCell ref="D5:I5"/>
    <mergeCell ref="J5:J10"/>
    <mergeCell ref="K5:O5"/>
    <mergeCell ref="P5:P10"/>
    <mergeCell ref="Q5:S5"/>
    <mergeCell ref="D6:E6"/>
    <mergeCell ref="F6:G6"/>
    <mergeCell ref="H6:H10"/>
    <mergeCell ref="I6:I10"/>
    <mergeCell ref="K6:K10"/>
    <mergeCell ref="L6:N9"/>
    <mergeCell ref="O6:O10"/>
    <mergeCell ref="Q6:Q10"/>
    <mergeCell ref="R6:R10"/>
    <mergeCell ref="S6:S10"/>
    <mergeCell ref="D7:D10"/>
    <mergeCell ref="E7:E10"/>
    <mergeCell ref="F7:F10"/>
    <mergeCell ref="G7:G10"/>
    <mergeCell ref="A12:R12"/>
    <mergeCell ref="A16:R16"/>
    <mergeCell ref="A17:B17"/>
    <mergeCell ref="A18:R18"/>
    <mergeCell ref="A19:R19"/>
    <mergeCell ref="A20:R20"/>
    <mergeCell ref="A24:B24"/>
    <mergeCell ref="A25:R25"/>
    <mergeCell ref="A29:B29"/>
    <mergeCell ref="A30:R30"/>
    <mergeCell ref="A34:B34"/>
    <mergeCell ref="A35:R35"/>
    <mergeCell ref="A39:B39"/>
    <mergeCell ref="A40:R40"/>
    <mergeCell ref="A41:B41"/>
    <mergeCell ref="A42:R42"/>
    <mergeCell ref="A43:S43"/>
    <mergeCell ref="A49:B49"/>
    <mergeCell ref="A50:R50"/>
    <mergeCell ref="A51:R51"/>
    <mergeCell ref="A55:R55"/>
    <mergeCell ref="A56:B56"/>
    <mergeCell ref="A57:R57"/>
    <mergeCell ref="A58:R58"/>
    <mergeCell ref="A62:R62"/>
    <mergeCell ref="A63:B63"/>
    <mergeCell ref="A64:R64"/>
    <mergeCell ref="A65:R65"/>
    <mergeCell ref="A66:R66"/>
    <mergeCell ref="A70:B70"/>
    <mergeCell ref="A71:R71"/>
    <mergeCell ref="A75:B75"/>
    <mergeCell ref="A76:R76"/>
    <mergeCell ref="A77:B77"/>
    <mergeCell ref="A78:R78"/>
    <mergeCell ref="A79:R79"/>
    <mergeCell ref="A83:R83"/>
    <mergeCell ref="A84:B84"/>
    <mergeCell ref="A85:R85"/>
    <mergeCell ref="A86:R86"/>
    <mergeCell ref="A90:R90"/>
    <mergeCell ref="A91:B91"/>
    <mergeCell ref="A92:R92"/>
    <mergeCell ref="A93:B93"/>
  </mergeCells>
  <printOptions/>
  <pageMargins left="0.7875" right="0.5902777777777778" top="1.18125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</dc:creator>
  <cp:keywords/>
  <dc:description/>
  <cp:lastModifiedBy/>
  <cp:lastPrinted>2014-09-12T09:19:32Z</cp:lastPrinted>
  <dcterms:created xsi:type="dcterms:W3CDTF">2013-07-22T05:46:00Z</dcterms:created>
  <dcterms:modified xsi:type="dcterms:W3CDTF">2014-09-13T09:52:30Z</dcterms:modified>
  <cp:category/>
  <cp:version/>
  <cp:contentType/>
  <cp:contentStatus/>
  <cp:revision>3</cp:revision>
</cp:coreProperties>
</file>