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96" windowWidth="9480" windowHeight="4512" tabRatio="574" activeTab="0"/>
  </bookViews>
  <sheets>
    <sheet name="Лист1" sheetId="1" r:id="rId1"/>
  </sheets>
  <definedNames>
    <definedName name="_xlnm.Print_Area" localSheetId="0">'Лист1'!$A$1:$H$115</definedName>
  </definedNames>
  <calcPr fullCalcOnLoad="1"/>
</workbook>
</file>

<file path=xl/sharedStrings.xml><?xml version="1.0" encoding="utf-8"?>
<sst xmlns="http://schemas.openxmlformats.org/spreadsheetml/2006/main" count="261" uniqueCount="152">
  <si>
    <t>ФИНАНСОВЫЙ ОТЧЕТ</t>
  </si>
  <si>
    <t>Код</t>
  </si>
  <si>
    <t>Единица</t>
  </si>
  <si>
    <t>п/п</t>
  </si>
  <si>
    <t>строки</t>
  </si>
  <si>
    <t>измерения</t>
  </si>
  <si>
    <t>Всего</t>
  </si>
  <si>
    <t>Раздел I. Исходные данные</t>
  </si>
  <si>
    <t>1</t>
  </si>
  <si>
    <t>01</t>
  </si>
  <si>
    <t>ед.</t>
  </si>
  <si>
    <t>2</t>
  </si>
  <si>
    <t>02</t>
  </si>
  <si>
    <t>чел.</t>
  </si>
  <si>
    <t>в том числе:</t>
  </si>
  <si>
    <t>3</t>
  </si>
  <si>
    <t>03</t>
  </si>
  <si>
    <t>04</t>
  </si>
  <si>
    <t>5</t>
  </si>
  <si>
    <t>другие члены комиссии с правом решающего голоса</t>
  </si>
  <si>
    <t>05</t>
  </si>
  <si>
    <t>6</t>
  </si>
  <si>
    <t>06</t>
  </si>
  <si>
    <t>7</t>
  </si>
  <si>
    <t>07</t>
  </si>
  <si>
    <t>8</t>
  </si>
  <si>
    <t>08</t>
  </si>
  <si>
    <t>9</t>
  </si>
  <si>
    <t>09</t>
  </si>
  <si>
    <t>10</t>
  </si>
  <si>
    <t>11</t>
  </si>
  <si>
    <t>бухгалтер</t>
  </si>
  <si>
    <t>12</t>
  </si>
  <si>
    <t>другие (расшифровать)</t>
  </si>
  <si>
    <t>13</t>
  </si>
  <si>
    <t>руб.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</si>
  <si>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</si>
  <si>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</si>
  <si>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</si>
  <si>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</si>
  <si>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</si>
  <si>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</si>
  <si>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</si>
  <si>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</si>
  <si>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</si>
  <si>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</si>
  <si>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</si>
  <si>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</si>
  <si>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Оплата труда работников комиссии, привлекавшихся на договорной основе, всего</t>
  </si>
  <si>
    <t>26</t>
  </si>
  <si>
    <t>27</t>
  </si>
  <si>
    <t>28</t>
  </si>
  <si>
    <t>29</t>
  </si>
  <si>
    <t>бухгалтеров</t>
  </si>
  <si>
    <t>30</t>
  </si>
  <si>
    <t>других (расшифровать)</t>
  </si>
  <si>
    <t>31</t>
  </si>
  <si>
    <t>32</t>
  </si>
  <si>
    <t>33</t>
  </si>
  <si>
    <t>34</t>
  </si>
  <si>
    <t>35</t>
  </si>
  <si>
    <t>36</t>
  </si>
  <si>
    <t>41</t>
  </si>
  <si>
    <t>42</t>
  </si>
  <si>
    <t>Транспортные расходы, всего</t>
  </si>
  <si>
    <t>43</t>
  </si>
  <si>
    <t>по доставке избирательным комиссиям избирательных бюллетеней, другой печатной продукции</t>
  </si>
  <si>
    <t>44</t>
  </si>
  <si>
    <t>в связи с проведением  досрочного голосования в труднодоступных районах</t>
  </si>
  <si>
    <t>45</t>
  </si>
  <si>
    <t>транспортные расходы в день голосования</t>
  </si>
  <si>
    <t>46</t>
  </si>
  <si>
    <t>другие транспортные расходы (с обязательной расшифровкой)</t>
  </si>
  <si>
    <t>47</t>
  </si>
  <si>
    <t>Расходы на связь, всего</t>
  </si>
  <si>
    <t>абонентская плата</t>
  </si>
  <si>
    <t>49</t>
  </si>
  <si>
    <t>на дополнительную установку (перенос) основных телефонов и номеров</t>
  </si>
  <si>
    <t>50</t>
  </si>
  <si>
    <t>почтово-телеграфные расходы</t>
  </si>
  <si>
    <t>другие расходы на связь (с обязательной расшифровкой)</t>
  </si>
  <si>
    <t>Канцелярские расходы</t>
  </si>
  <si>
    <t>Командировочные расходы</t>
  </si>
  <si>
    <t>другие (с обязательной расшифровкой)</t>
  </si>
  <si>
    <t>Территориальная избирательная комиссия</t>
  </si>
  <si>
    <t>х</t>
  </si>
  <si>
    <t>в том числе</t>
  </si>
  <si>
    <t xml:space="preserve"> централизованные расходы для участковых избирательных комиссий</t>
  </si>
  <si>
    <t xml:space="preserve">расходы непосредственно участковых избирательных комиссий </t>
  </si>
  <si>
    <t xml:space="preserve">                        </t>
  </si>
  <si>
    <t>Вознаграждение членов избирательных комиссий с правом решающего голоса, всего</t>
  </si>
  <si>
    <t>изготовление списков избирателей</t>
  </si>
  <si>
    <t>расходы на изготовление другой печатной продукции (с обязательной расшифровкой)</t>
  </si>
  <si>
    <t>48</t>
  </si>
  <si>
    <t>Выделено избирательным комиссиям на подготовку и проведение выборов, всего</t>
  </si>
  <si>
    <t>работающих на постоянной (штатной) основе</t>
  </si>
  <si>
    <t>Дополнительная оплата труда членов комиссии с правом решающего голоса, всего</t>
  </si>
  <si>
    <t>членов комиссии, работающих на штатной основе</t>
  </si>
  <si>
    <t>членов комиссии, работающих  без освобождения от основной работы</t>
  </si>
  <si>
    <t>Начисления на оплату труда (только для юр. лиц)</t>
  </si>
  <si>
    <t>51</t>
  </si>
  <si>
    <t>52</t>
  </si>
  <si>
    <t>53</t>
  </si>
  <si>
    <t>Код строки</t>
  </si>
  <si>
    <t>Единица измерения</t>
  </si>
  <si>
    <t>централизованные расходы для участковых избирательных комиссий</t>
  </si>
  <si>
    <t>4</t>
  </si>
  <si>
    <t>Фонд оплаты труда, всего</t>
  </si>
  <si>
    <t>№</t>
  </si>
  <si>
    <t>№ п/п</t>
  </si>
  <si>
    <t>расходы  непосредственно участковых избирательных комиссий</t>
  </si>
  <si>
    <t>Расходы, связанные с изготовлением печатной продукции, всего</t>
  </si>
  <si>
    <t>территориальные избирательные  комиссии (комиссии референдума)</t>
  </si>
  <si>
    <t>участковые избирательные комиссии</t>
  </si>
  <si>
    <t>Расходы на приобретение предметов снабжения и расходных материалов (с обязательной расшифровкой)</t>
  </si>
  <si>
    <t>Расходы по повышению правовой культуры и информированию избирателей (участников референдума), повышению профессиональной подготовки организаторов выборов (референдумов)</t>
  </si>
  <si>
    <t>Расходы на приобретение оборудования длительного пользования</t>
  </si>
  <si>
    <t>приобретение или изготовление технологического оборудования (кабин, ящиков)</t>
  </si>
  <si>
    <t>приобретение или изготовление стендов для информирования избирателей</t>
  </si>
  <si>
    <t>Расходы на сбрку, установку и разборку технологического оборудования</t>
  </si>
  <si>
    <t>Расходы на содержание помещений  избирательных комиссий (комиссий референдума) и избирательных участков</t>
  </si>
  <si>
    <t>Другие расходы, связанные с подготовкой и проведением выборов (референдумов)</t>
  </si>
  <si>
    <t>операторов ЭВМ</t>
  </si>
  <si>
    <t>54</t>
  </si>
  <si>
    <t>Приложение №9</t>
  </si>
  <si>
    <t>на подготовку и проведение выборов депутатов  Законодательного Собрания Свердловской области (референдума Свердловской области) _______20__г.</t>
  </si>
  <si>
    <t>Количество избирательных комиссий (комиссий референдума)</t>
  </si>
  <si>
    <t>Число членов избирательных комиссий (комиссий референдума) с правом решающего голоса, всего</t>
  </si>
  <si>
    <t>освобожденных от основной работы в период выборов (референдума)</t>
  </si>
  <si>
    <t>Численность работников, привлекавшихся в период выборов (референдума) к работе в комиссии на договорной основе, всего</t>
  </si>
  <si>
    <t>Компенсация членам комиссии, освобожденным от основной работы в период выборов (референдума)</t>
  </si>
  <si>
    <t>членов комиссии, освобожденных от основной работы в период выборов (референдума)</t>
  </si>
  <si>
    <t>расходы на проведение выборов (референдума) непосредственно ТИК</t>
  </si>
  <si>
    <t>другие, связанные с подготовкой и проведением выборов (референдума)</t>
  </si>
  <si>
    <t>Фактические расходы на обеспечение деятельности территориальной избирательной комиссии  и на подготовку и проведение выборов (референдума), всего</t>
  </si>
  <si>
    <t>Остаток средств, выделенных избирательным комиссиям на подготовку и проведение выборов (референдума)</t>
  </si>
  <si>
    <t xml:space="preserve">к Порядку открытия и ведения счетов, учета, отчет-ности и перечисления денежных средств, выделен-ных из областного бюджета избирательным комис-сиям (комиссиям референдума Свердловской облас-ти) на подготовку и проведение выборов депутатов палат Законодательного  Собрания  Свердловской области (референдума Свердловской области)                                                                                                                                                                                                         
 </t>
  </si>
  <si>
    <t>о поступлении и расходовании средств областного бюджета, выделенных территориальной (участковой) избирательной комиссии</t>
  </si>
  <si>
    <t>(наименование, номер комиссии)</t>
  </si>
  <si>
    <t>Раздел II. Фактические расходы на обеспечение деятельности территориальной (участковой) избирательной комиссии на подготовку и проведение выборов (референдума)</t>
  </si>
  <si>
    <t xml:space="preserve">Оплата питания </t>
  </si>
  <si>
    <t xml:space="preserve">Печать территориальной (участковой) избирательной комиссии </t>
  </si>
  <si>
    <t xml:space="preserve">Приложение к постановлению </t>
  </si>
  <si>
    <t>Избирательной комиссии Свердловской области</t>
  </si>
  <si>
    <t>от 11 февраля 2010 года № 10/54</t>
  </si>
  <si>
    <t>внутризоновая связь</t>
  </si>
  <si>
    <t xml:space="preserve">Асбестовской городской территориальной </t>
  </si>
  <si>
    <t>Селеменева З.В.</t>
  </si>
  <si>
    <t>Невьянцева Г.П.</t>
  </si>
  <si>
    <t>Председатель территориальной  избирательной комиссии        ________________</t>
  </si>
  <si>
    <t>Бухгалтер территориальной избирательной комиссии               _________________</t>
  </si>
  <si>
    <t xml:space="preserve">Справочно: остаток денежных средств, выделенных избирательным комиссиям на подготовку и проведение выборов (референдума), перечислен на счет Избирательной комиссии Свердловской области платежным поручением № 54 от "31" марта 2010 г.       в сумме 46852 руб.06 коп.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</si>
</sst>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_-* #,##0.0_р_._-;\-* #,##0.0_р_._-;_-* &quot;-&quot;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1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sz val="9"/>
      <name val="Arial Cyr"/>
      <family val="2"/>
    </font>
    <font>
      <sz val="8"/>
      <name val="Arial Cyr"/>
      <family val="2"/>
    </font>
    <font>
      <sz val="12"/>
      <name val="Times New Roman Cyr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Arial Cyr"/>
      <family val="2"/>
    </font>
    <font>
      <sz val="10"/>
      <name val="Bookman Old Style"/>
      <family val="1"/>
    </font>
    <font>
      <b/>
      <sz val="14"/>
      <name val="Arial Cyr"/>
      <family val="2"/>
    </font>
    <font>
      <sz val="11"/>
      <name val="Arial Cyr"/>
      <family val="2"/>
    </font>
    <font>
      <sz val="11.5"/>
      <name val="Arial Cyr"/>
      <family val="2"/>
    </font>
    <font>
      <b/>
      <sz val="11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 wrapText="1"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top" wrapText="1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vertical="justify"/>
    </xf>
    <xf numFmtId="0" fontId="5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justify"/>
    </xf>
    <xf numFmtId="0" fontId="7" fillId="0" borderId="0" xfId="0" applyFont="1" applyAlignment="1">
      <alignment vertical="justify"/>
    </xf>
    <xf numFmtId="49" fontId="0" fillId="0" borderId="2" xfId="0" applyNumberFormat="1" applyFont="1" applyBorder="1" applyAlignment="1">
      <alignment/>
    </xf>
    <xf numFmtId="0" fontId="0" fillId="0" borderId="3" xfId="0" applyFont="1" applyBorder="1" applyAlignment="1">
      <alignment/>
    </xf>
    <xf numFmtId="49" fontId="6" fillId="0" borderId="3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49" fontId="0" fillId="0" borderId="4" xfId="0" applyNumberFormat="1" applyFont="1" applyBorder="1" applyAlignment="1">
      <alignment/>
    </xf>
    <xf numFmtId="0" fontId="0" fillId="0" borderId="1" xfId="0" applyFont="1" applyBorder="1" applyAlignment="1">
      <alignment/>
    </xf>
    <xf numFmtId="49" fontId="6" fillId="0" borderId="1" xfId="0" applyNumberFormat="1" applyFont="1" applyBorder="1" applyAlignment="1">
      <alignment horizontal="center"/>
    </xf>
    <xf numFmtId="49" fontId="0" fillId="0" borderId="4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49" fontId="0" fillId="0" borderId="5" xfId="0" applyNumberFormat="1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49" fontId="6" fillId="0" borderId="6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49" fontId="0" fillId="0" borderId="6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6" xfId="0" applyFont="1" applyBorder="1" applyAlignment="1">
      <alignment horizontal="centerContinuous"/>
    </xf>
    <xf numFmtId="49" fontId="0" fillId="0" borderId="8" xfId="0" applyNumberFormat="1" applyFont="1" applyBorder="1" applyAlignment="1">
      <alignment/>
    </xf>
    <xf numFmtId="0" fontId="0" fillId="0" borderId="9" xfId="0" applyFont="1" applyBorder="1" applyAlignment="1">
      <alignment/>
    </xf>
    <xf numFmtId="49" fontId="1" fillId="0" borderId="4" xfId="0" applyNumberFormat="1" applyFont="1" applyBorder="1" applyAlignment="1">
      <alignment horizontal="centerContinuous"/>
    </xf>
    <xf numFmtId="0" fontId="0" fillId="0" borderId="1" xfId="0" applyFont="1" applyBorder="1" applyAlignment="1">
      <alignment horizontal="centerContinuous"/>
    </xf>
    <xf numFmtId="49" fontId="0" fillId="0" borderId="1" xfId="0" applyNumberFormat="1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0" fillId="0" borderId="2" xfId="0" applyFont="1" applyBorder="1" applyAlignment="1">
      <alignment/>
    </xf>
    <xf numFmtId="0" fontId="0" fillId="0" borderId="6" xfId="0" applyFont="1" applyBorder="1" applyAlignment="1">
      <alignment vertical="center" wrapText="1"/>
    </xf>
    <xf numFmtId="49" fontId="0" fillId="0" borderId="6" xfId="0" applyNumberFormat="1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center" wrapText="1"/>
    </xf>
    <xf numFmtId="49" fontId="0" fillId="0" borderId="5" xfId="0" applyNumberFormat="1" applyFont="1" applyBorder="1" applyAlignment="1">
      <alignment vertical="top" wrapText="1"/>
    </xf>
    <xf numFmtId="49" fontId="0" fillId="0" borderId="5" xfId="0" applyNumberFormat="1" applyFont="1" applyBorder="1" applyAlignment="1">
      <alignment vertical="center" wrapText="1"/>
    </xf>
    <xf numFmtId="49" fontId="0" fillId="0" borderId="6" xfId="0" applyNumberFormat="1" applyFont="1" applyBorder="1" applyAlignment="1">
      <alignment vertical="center" wrapText="1"/>
    </xf>
    <xf numFmtId="49" fontId="0" fillId="0" borderId="6" xfId="0" applyNumberFormat="1" applyFont="1" applyBorder="1" applyAlignment="1">
      <alignment horizontal="center" vertical="center" wrapText="1"/>
    </xf>
    <xf numFmtId="49" fontId="0" fillId="0" borderId="6" xfId="0" applyNumberFormat="1" applyFont="1" applyBorder="1" applyAlignment="1" quotePrefix="1">
      <alignment horizontal="left" vertical="top" wrapText="1"/>
    </xf>
    <xf numFmtId="49" fontId="0" fillId="0" borderId="6" xfId="0" applyNumberFormat="1" applyFont="1" applyBorder="1" applyAlignment="1">
      <alignment horizontal="left" vertical="top" wrapText="1"/>
    </xf>
    <xf numFmtId="49" fontId="0" fillId="0" borderId="7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Continuous" vertical="center" wrapText="1"/>
    </xf>
    <xf numFmtId="49" fontId="0" fillId="0" borderId="6" xfId="0" applyNumberFormat="1" applyFont="1" applyBorder="1" applyAlignment="1">
      <alignment horizontal="left" vertical="center" wrapText="1"/>
    </xf>
    <xf numFmtId="49" fontId="0" fillId="0" borderId="6" xfId="0" applyNumberFormat="1" applyFont="1" applyBorder="1" applyAlignment="1">
      <alignment horizontal="justify" vertical="top" wrapText="1"/>
    </xf>
    <xf numFmtId="0" fontId="0" fillId="0" borderId="7" xfId="0" applyFont="1" applyBorder="1" applyAlignment="1">
      <alignment horizontal="center" vertical="top" wrapText="1"/>
    </xf>
    <xf numFmtId="0" fontId="0" fillId="0" borderId="7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Continuous" vertical="center" wrapText="1"/>
    </xf>
    <xf numFmtId="49" fontId="0" fillId="0" borderId="7" xfId="0" applyNumberFormat="1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49" fontId="0" fillId="0" borderId="7" xfId="0" applyNumberFormat="1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49" fontId="0" fillId="0" borderId="5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Continuous"/>
    </xf>
    <xf numFmtId="49" fontId="11" fillId="0" borderId="0" xfId="0" applyNumberFormat="1" applyFont="1" applyAlignment="1">
      <alignment horizontal="centerContinuous"/>
    </xf>
    <xf numFmtId="49" fontId="0" fillId="0" borderId="0" xfId="0" applyNumberFormat="1" applyFont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horizontal="right" vertical="top" wrapText="1"/>
    </xf>
    <xf numFmtId="0" fontId="13" fillId="0" borderId="0" xfId="0" applyFont="1" applyAlignment="1">
      <alignment horizontal="centerContinuous" vertical="center"/>
    </xf>
    <xf numFmtId="0" fontId="11" fillId="0" borderId="0" xfId="0" applyFont="1" applyAlignment="1">
      <alignment horizontal="right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14" fillId="0" borderId="0" xfId="0" applyNumberFormat="1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4" fillId="0" borderId="0" xfId="0" applyFont="1" applyAlignment="1">
      <alignment horizontal="right" vertical="center"/>
    </xf>
    <xf numFmtId="0" fontId="0" fillId="2" borderId="6" xfId="0" applyFont="1" applyFill="1" applyBorder="1" applyAlignment="1">
      <alignment vertical="center" wrapText="1"/>
    </xf>
    <xf numFmtId="0" fontId="0" fillId="2" borderId="2" xfId="0" applyFont="1" applyFill="1" applyBorder="1" applyAlignment="1">
      <alignment/>
    </xf>
    <xf numFmtId="0" fontId="0" fillId="2" borderId="6" xfId="0" applyFont="1" applyFill="1" applyBorder="1" applyAlignment="1">
      <alignment horizontal="center" vertical="top" wrapText="1"/>
    </xf>
    <xf numFmtId="0" fontId="0" fillId="2" borderId="6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left" vertical="top" wrapText="1"/>
    </xf>
    <xf numFmtId="49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5" fillId="2" borderId="7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center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left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left" vertical="center" wrapText="1"/>
    </xf>
    <xf numFmtId="49" fontId="16" fillId="0" borderId="7" xfId="0" applyNumberFormat="1" applyFont="1" applyBorder="1" applyAlignment="1">
      <alignment horizontal="center" vertical="center" wrapText="1"/>
    </xf>
    <xf numFmtId="49" fontId="16" fillId="0" borderId="7" xfId="0" applyNumberFormat="1" applyFont="1" applyBorder="1" applyAlignment="1">
      <alignment vertical="center" wrapText="1"/>
    </xf>
    <xf numFmtId="0" fontId="16" fillId="0" borderId="7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vertical="center" wrapText="1"/>
    </xf>
    <xf numFmtId="0" fontId="0" fillId="2" borderId="7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0" fontId="16" fillId="2" borderId="7" xfId="0" applyFont="1" applyFill="1" applyBorder="1" applyAlignment="1">
      <alignment vertical="center" wrapText="1"/>
    </xf>
    <xf numFmtId="0" fontId="0" fillId="0" borderId="6" xfId="0" applyFont="1" applyBorder="1" applyAlignment="1" applyProtection="1">
      <alignment horizontal="center" vertical="center" wrapText="1"/>
      <protection locked="0"/>
    </xf>
    <xf numFmtId="0" fontId="0" fillId="0" borderId="6" xfId="0" applyFont="1" applyBorder="1" applyAlignment="1" applyProtection="1">
      <alignment vertical="center" wrapText="1"/>
      <protection locked="0"/>
    </xf>
    <xf numFmtId="0" fontId="0" fillId="0" borderId="6" xfId="0" applyFont="1" applyBorder="1" applyAlignment="1" applyProtection="1">
      <alignment vertical="center" wrapText="1"/>
      <protection/>
    </xf>
    <xf numFmtId="0" fontId="0" fillId="0" borderId="6" xfId="0" applyFont="1" applyBorder="1" applyAlignment="1" applyProtection="1">
      <alignment horizontal="center" vertical="center" wrapText="1"/>
      <protection/>
    </xf>
    <xf numFmtId="0" fontId="5" fillId="0" borderId="7" xfId="0" applyFont="1" applyBorder="1" applyAlignment="1" applyProtection="1">
      <alignment vertical="center" wrapText="1"/>
      <protection locked="0"/>
    </xf>
    <xf numFmtId="0" fontId="1" fillId="0" borderId="6" xfId="0" applyFont="1" applyBorder="1" applyAlignment="1" applyProtection="1">
      <alignment vertical="center" wrapText="1"/>
      <protection locked="0"/>
    </xf>
    <xf numFmtId="0" fontId="0" fillId="0" borderId="7" xfId="0" applyFont="1" applyBorder="1" applyAlignment="1" applyProtection="1">
      <alignment vertical="center" wrapText="1"/>
      <protection locked="0"/>
    </xf>
    <xf numFmtId="0" fontId="16" fillId="0" borderId="7" xfId="0" applyFont="1" applyBorder="1" applyAlignment="1" applyProtection="1">
      <alignment vertical="center" wrapText="1"/>
      <protection locked="0"/>
    </xf>
    <xf numFmtId="49" fontId="0" fillId="0" borderId="0" xfId="0" applyNumberFormat="1" applyFont="1" applyAlignment="1" applyProtection="1">
      <alignment vertical="center" wrapText="1"/>
      <protection locked="0"/>
    </xf>
    <xf numFmtId="49" fontId="0" fillId="0" borderId="0" xfId="0" applyNumberFormat="1" applyFont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49" fontId="0" fillId="0" borderId="0" xfId="0" applyNumberFormat="1" applyFont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8" fillId="0" borderId="9" xfId="0" applyFont="1" applyBorder="1" applyAlignment="1" applyProtection="1">
      <alignment horizontal="left" vertical="top" wrapText="1"/>
      <protection locked="0"/>
    </xf>
    <xf numFmtId="49" fontId="0" fillId="0" borderId="2" xfId="0" applyNumberFormat="1" applyFont="1" applyBorder="1" applyAlignment="1">
      <alignment horizontal="center" vertical="center" wrapText="1"/>
    </xf>
    <xf numFmtId="49" fontId="0" fillId="0" borderId="4" xfId="0" applyNumberFormat="1" applyFont="1" applyBorder="1" applyAlignment="1">
      <alignment horizontal="center" vertical="center" wrapText="1"/>
    </xf>
    <xf numFmtId="49" fontId="0" fillId="0" borderId="5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2" fillId="0" borderId="2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49" fontId="12" fillId="0" borderId="5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49" fontId="14" fillId="0" borderId="0" xfId="0" applyNumberFormat="1" applyFont="1" applyAlignment="1">
      <alignment horizontal="center" vertical="justify"/>
    </xf>
    <xf numFmtId="0" fontId="6" fillId="0" borderId="0" xfId="0" applyFont="1" applyBorder="1" applyAlignment="1">
      <alignment horizontal="center"/>
    </xf>
    <xf numFmtId="0" fontId="15" fillId="0" borderId="0" xfId="0" applyFont="1" applyAlignment="1">
      <alignment horizontal="justify" vertical="justify" wrapText="1"/>
    </xf>
    <xf numFmtId="0" fontId="6" fillId="0" borderId="3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49" fontId="14" fillId="0" borderId="14" xfId="0" applyNumberFormat="1" applyFont="1" applyBorder="1" applyAlignment="1" applyProtection="1">
      <alignment horizontal="center" vertical="justify"/>
      <protection locked="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5"/>
  <sheetViews>
    <sheetView showGridLines="0" tabSelected="1" view="pageBreakPreview" zoomScaleNormal="75" zoomScaleSheetLayoutView="100" workbookViewId="0" topLeftCell="A96">
      <selection activeCell="G88" sqref="G88"/>
    </sheetView>
  </sheetViews>
  <sheetFormatPr defaultColWidth="9.00390625" defaultRowHeight="12.75"/>
  <cols>
    <col min="1" max="1" width="5.125" style="9" customWidth="1"/>
    <col min="2" max="2" width="40.125" style="1" customWidth="1"/>
    <col min="3" max="3" width="8.625" style="2" customWidth="1"/>
    <col min="4" max="4" width="10.375" style="3" customWidth="1"/>
    <col min="5" max="5" width="17.50390625" style="1" customWidth="1"/>
    <col min="6" max="6" width="24.625" style="1" customWidth="1"/>
    <col min="7" max="7" width="28.125" style="1" customWidth="1"/>
    <col min="8" max="8" width="27.375" style="1" customWidth="1"/>
    <col min="9" max="16384" width="9.125" style="1" customWidth="1"/>
  </cols>
  <sheetData>
    <row r="1" spans="4:8" ht="15.75" customHeight="1" hidden="1">
      <c r="D1" s="75">
        <v>3</v>
      </c>
      <c r="F1" s="157" t="s">
        <v>142</v>
      </c>
      <c r="G1" s="157"/>
      <c r="H1" s="157"/>
    </row>
    <row r="2" spans="4:8" ht="15.75" customHeight="1" hidden="1">
      <c r="D2" s="75"/>
      <c r="F2" s="157" t="s">
        <v>143</v>
      </c>
      <c r="G2" s="157"/>
      <c r="H2" s="157"/>
    </row>
    <row r="3" spans="4:8" ht="15.75" customHeight="1" hidden="1">
      <c r="D3" s="75"/>
      <c r="F3" s="157" t="s">
        <v>144</v>
      </c>
      <c r="G3" s="157"/>
      <c r="H3" s="157"/>
    </row>
    <row r="4" spans="4:7" ht="30.75" customHeight="1" hidden="1">
      <c r="D4" s="75"/>
      <c r="G4" s="78" t="s">
        <v>124</v>
      </c>
    </row>
    <row r="5" spans="1:7" ht="120" customHeight="1" hidden="1">
      <c r="A5" s="69"/>
      <c r="B5" s="70"/>
      <c r="C5" s="69"/>
      <c r="D5" s="70"/>
      <c r="E5" s="71"/>
      <c r="F5" s="161" t="s">
        <v>136</v>
      </c>
      <c r="G5" s="161"/>
    </row>
    <row r="6" spans="1:7" ht="11.25" customHeight="1">
      <c r="A6" s="14"/>
      <c r="B6" s="13"/>
      <c r="C6" s="15"/>
      <c r="D6" s="16"/>
      <c r="E6" s="13"/>
      <c r="F6" s="13"/>
      <c r="G6" s="73"/>
    </row>
    <row r="7" spans="1:7" s="11" customFormat="1" ht="20.25" customHeight="1">
      <c r="A7" s="68" t="s">
        <v>0</v>
      </c>
      <c r="B7" s="67"/>
      <c r="C7" s="68"/>
      <c r="D7" s="67"/>
      <c r="E7" s="72"/>
      <c r="F7" s="72"/>
      <c r="G7" s="67"/>
    </row>
    <row r="8" spans="1:7" ht="21.75" customHeight="1">
      <c r="A8" s="76" t="s">
        <v>137</v>
      </c>
      <c r="B8" s="77"/>
      <c r="C8" s="76"/>
      <c r="D8" s="77"/>
      <c r="E8" s="77"/>
      <c r="F8" s="77"/>
      <c r="G8" s="77"/>
    </row>
    <row r="9" spans="1:7" ht="19.5" customHeight="1">
      <c r="A9" s="166" t="s">
        <v>146</v>
      </c>
      <c r="B9" s="166"/>
      <c r="C9" s="166"/>
      <c r="D9" s="166"/>
      <c r="E9" s="166"/>
      <c r="F9" s="166"/>
      <c r="G9" s="166"/>
    </row>
    <row r="10" spans="1:7" ht="12.75" customHeight="1">
      <c r="A10" s="159" t="s">
        <v>138</v>
      </c>
      <c r="B10" s="159"/>
      <c r="C10" s="159"/>
      <c r="D10" s="159"/>
      <c r="E10" s="159"/>
      <c r="F10" s="159"/>
      <c r="G10" s="159"/>
    </row>
    <row r="11" spans="1:7" ht="15.75" customHeight="1">
      <c r="A11" s="158" t="s">
        <v>125</v>
      </c>
      <c r="B11" s="158"/>
      <c r="C11" s="158"/>
      <c r="D11" s="158"/>
      <c r="E11" s="158"/>
      <c r="F11" s="158"/>
      <c r="G11" s="158"/>
    </row>
    <row r="12" spans="1:9" s="10" customFormat="1" ht="9.75" customHeight="1">
      <c r="A12" s="18"/>
      <c r="B12" s="17" t="s">
        <v>89</v>
      </c>
      <c r="C12" s="17"/>
      <c r="D12" s="17"/>
      <c r="E12" s="17"/>
      <c r="F12" s="17"/>
      <c r="G12" s="17"/>
      <c r="H12" s="160"/>
      <c r="I12" s="160"/>
    </row>
    <row r="13" spans="1:10" ht="12.75" customHeight="1">
      <c r="A13" s="19"/>
      <c r="B13" s="20"/>
      <c r="C13" s="21"/>
      <c r="D13" s="22"/>
      <c r="E13" s="144" t="s">
        <v>6</v>
      </c>
      <c r="F13" s="147" t="s">
        <v>86</v>
      </c>
      <c r="G13" s="162"/>
      <c r="J13" s="65"/>
    </row>
    <row r="14" spans="1:7" ht="1.5" customHeight="1">
      <c r="A14" s="23"/>
      <c r="B14" s="24"/>
      <c r="C14" s="25"/>
      <c r="D14" s="12"/>
      <c r="E14" s="145"/>
      <c r="F14" s="163"/>
      <c r="G14" s="164"/>
    </row>
    <row r="15" spans="1:7" ht="4.5" customHeight="1">
      <c r="A15" s="23"/>
      <c r="B15" s="24"/>
      <c r="C15" s="25"/>
      <c r="D15" s="12"/>
      <c r="E15" s="145"/>
      <c r="F15" s="149"/>
      <c r="G15" s="165"/>
    </row>
    <row r="16" spans="1:7" ht="12.75" customHeight="1">
      <c r="A16" s="23"/>
      <c r="B16" s="24"/>
      <c r="C16" s="25"/>
      <c r="D16" s="12"/>
      <c r="E16" s="145"/>
      <c r="F16" s="144" t="s">
        <v>112</v>
      </c>
      <c r="G16" s="144" t="s">
        <v>113</v>
      </c>
    </row>
    <row r="17" spans="1:7" ht="12.75" customHeight="1">
      <c r="A17" s="26" t="s">
        <v>108</v>
      </c>
      <c r="B17" s="27"/>
      <c r="C17" s="25" t="s">
        <v>1</v>
      </c>
      <c r="D17" s="12" t="s">
        <v>2</v>
      </c>
      <c r="E17" s="145"/>
      <c r="F17" s="145"/>
      <c r="G17" s="145"/>
    </row>
    <row r="18" spans="1:7" ht="18" customHeight="1">
      <c r="A18" s="26" t="s">
        <v>3</v>
      </c>
      <c r="B18" s="27"/>
      <c r="C18" s="25" t="s">
        <v>4</v>
      </c>
      <c r="D18" s="12" t="s">
        <v>5</v>
      </c>
      <c r="E18" s="145"/>
      <c r="F18" s="145"/>
      <c r="G18" s="145"/>
    </row>
    <row r="19" spans="1:7" ht="2.25" customHeight="1">
      <c r="A19" s="28"/>
      <c r="B19" s="29"/>
      <c r="C19" s="30"/>
      <c r="D19" s="31"/>
      <c r="E19" s="146"/>
      <c r="F19" s="146"/>
      <c r="G19" s="146"/>
    </row>
    <row r="20" spans="1:7" ht="16.5" customHeight="1">
      <c r="A20" s="28">
        <v>1</v>
      </c>
      <c r="B20" s="29">
        <v>2</v>
      </c>
      <c r="C20" s="32">
        <v>3</v>
      </c>
      <c r="D20" s="29">
        <v>4</v>
      </c>
      <c r="E20" s="33">
        <v>5</v>
      </c>
      <c r="F20" s="29">
        <v>6</v>
      </c>
      <c r="G20" s="34">
        <v>7</v>
      </c>
    </row>
    <row r="21" spans="1:7" ht="12.75">
      <c r="A21" s="35"/>
      <c r="B21" s="36"/>
      <c r="C21" s="36"/>
      <c r="D21" s="36"/>
      <c r="E21" s="36"/>
      <c r="F21" s="36"/>
      <c r="G21" s="36"/>
    </row>
    <row r="22" spans="1:7" ht="12.75">
      <c r="A22" s="37" t="s">
        <v>7</v>
      </c>
      <c r="B22" s="38"/>
      <c r="C22" s="39"/>
      <c r="D22" s="38"/>
      <c r="E22" s="38"/>
      <c r="F22" s="40"/>
      <c r="G22" s="40"/>
    </row>
    <row r="23" spans="1:7" ht="3.75" customHeight="1">
      <c r="A23" s="41"/>
      <c r="B23" s="41"/>
      <c r="C23" s="41"/>
      <c r="D23" s="41"/>
      <c r="E23" s="80"/>
      <c r="F23" s="41"/>
      <c r="G23" s="41"/>
    </row>
    <row r="24" spans="1:7" s="4" customFormat="1" ht="23.25" customHeight="1">
      <c r="A24" s="66" t="s">
        <v>8</v>
      </c>
      <c r="B24" s="42" t="s">
        <v>126</v>
      </c>
      <c r="C24" s="43" t="s">
        <v>9</v>
      </c>
      <c r="D24" s="44" t="s">
        <v>10</v>
      </c>
      <c r="E24" s="81">
        <f>F24+G24</f>
        <v>28</v>
      </c>
      <c r="F24" s="108">
        <v>1</v>
      </c>
      <c r="G24" s="108">
        <v>27</v>
      </c>
    </row>
    <row r="25" spans="1:7" s="4" customFormat="1" ht="39">
      <c r="A25" s="52" t="s">
        <v>11</v>
      </c>
      <c r="B25" s="42" t="s">
        <v>127</v>
      </c>
      <c r="C25" s="43" t="s">
        <v>12</v>
      </c>
      <c r="D25" s="44" t="s">
        <v>13</v>
      </c>
      <c r="E25" s="81">
        <f aca="true" t="shared" si="0" ref="E25:E34">F25+G25</f>
        <v>368</v>
      </c>
      <c r="F25" s="108">
        <v>9</v>
      </c>
      <c r="G25" s="108">
        <v>359</v>
      </c>
    </row>
    <row r="26" spans="1:7" s="4" customFormat="1" ht="12.75">
      <c r="A26" s="46"/>
      <c r="B26" s="42" t="s">
        <v>14</v>
      </c>
      <c r="C26" s="43"/>
      <c r="D26" s="44"/>
      <c r="E26" s="81"/>
      <c r="F26" s="108"/>
      <c r="G26" s="108"/>
    </row>
    <row r="27" spans="1:7" s="4" customFormat="1" ht="28.5" customHeight="1">
      <c r="A27" s="46"/>
      <c r="B27" s="42" t="s">
        <v>95</v>
      </c>
      <c r="C27" s="43" t="s">
        <v>16</v>
      </c>
      <c r="D27" s="45" t="s">
        <v>13</v>
      </c>
      <c r="E27" s="81">
        <f>F27</f>
        <v>1</v>
      </c>
      <c r="F27" s="108">
        <v>1</v>
      </c>
      <c r="G27" s="45" t="s">
        <v>85</v>
      </c>
    </row>
    <row r="28" spans="1:7" s="4" customFormat="1" ht="30.75" customHeight="1">
      <c r="A28" s="47"/>
      <c r="B28" s="48" t="s">
        <v>128</v>
      </c>
      <c r="C28" s="49" t="s">
        <v>17</v>
      </c>
      <c r="D28" s="45" t="s">
        <v>13</v>
      </c>
      <c r="E28" s="81">
        <f t="shared" si="0"/>
        <v>0</v>
      </c>
      <c r="F28" s="108">
        <v>0</v>
      </c>
      <c r="G28" s="108">
        <v>0</v>
      </c>
    </row>
    <row r="29" spans="1:7" s="4" customFormat="1" ht="30.75" customHeight="1">
      <c r="A29" s="47"/>
      <c r="B29" s="48" t="s">
        <v>19</v>
      </c>
      <c r="C29" s="49" t="s">
        <v>20</v>
      </c>
      <c r="D29" s="45" t="s">
        <v>13</v>
      </c>
      <c r="E29" s="81">
        <f t="shared" si="0"/>
        <v>367</v>
      </c>
      <c r="F29" s="108">
        <v>8</v>
      </c>
      <c r="G29" s="108">
        <v>359</v>
      </c>
    </row>
    <row r="30" spans="1:7" s="4" customFormat="1" ht="56.25" customHeight="1">
      <c r="A30" s="52" t="s">
        <v>15</v>
      </c>
      <c r="B30" s="50" t="s">
        <v>129</v>
      </c>
      <c r="C30" s="49" t="s">
        <v>22</v>
      </c>
      <c r="D30" s="49" t="s">
        <v>13</v>
      </c>
      <c r="E30" s="81">
        <f t="shared" si="0"/>
        <v>88</v>
      </c>
      <c r="F30" s="108">
        <v>4</v>
      </c>
      <c r="G30" s="108">
        <v>84</v>
      </c>
    </row>
    <row r="31" spans="1:7" s="4" customFormat="1" ht="15.75" customHeight="1">
      <c r="A31" s="46"/>
      <c r="B31" s="51" t="s">
        <v>14</v>
      </c>
      <c r="C31" s="43"/>
      <c r="D31" s="44"/>
      <c r="E31" s="81">
        <f t="shared" si="0"/>
        <v>0</v>
      </c>
      <c r="F31" s="108">
        <v>0</v>
      </c>
      <c r="G31" s="108">
        <v>0</v>
      </c>
    </row>
    <row r="32" spans="1:7" s="4" customFormat="1" ht="16.5" customHeight="1">
      <c r="A32" s="46"/>
      <c r="B32" s="51" t="s">
        <v>122</v>
      </c>
      <c r="C32" s="43" t="s">
        <v>24</v>
      </c>
      <c r="D32" s="44" t="s">
        <v>13</v>
      </c>
      <c r="E32" s="81">
        <f>F32</f>
        <v>0</v>
      </c>
      <c r="F32" s="108">
        <v>0</v>
      </c>
      <c r="G32" s="45" t="s">
        <v>85</v>
      </c>
    </row>
    <row r="33" spans="1:7" s="4" customFormat="1" ht="15.75" customHeight="1">
      <c r="A33" s="46"/>
      <c r="B33" s="51" t="s">
        <v>31</v>
      </c>
      <c r="C33" s="43" t="s">
        <v>26</v>
      </c>
      <c r="D33" s="44" t="s">
        <v>13</v>
      </c>
      <c r="E33" s="81">
        <f t="shared" si="0"/>
        <v>2</v>
      </c>
      <c r="F33" s="108">
        <v>2</v>
      </c>
      <c r="G33" s="108">
        <v>0</v>
      </c>
    </row>
    <row r="34" spans="1:7" s="4" customFormat="1" ht="15.75" customHeight="1">
      <c r="A34" s="46"/>
      <c r="B34" s="51" t="s">
        <v>33</v>
      </c>
      <c r="C34" s="43" t="s">
        <v>28</v>
      </c>
      <c r="D34" s="44" t="s">
        <v>13</v>
      </c>
      <c r="E34" s="81">
        <f t="shared" si="0"/>
        <v>86</v>
      </c>
      <c r="F34" s="108">
        <v>2</v>
      </c>
      <c r="G34" s="108">
        <v>84</v>
      </c>
    </row>
    <row r="36" spans="1:8" ht="12.75">
      <c r="A36" s="128" t="s">
        <v>109</v>
      </c>
      <c r="B36" s="20"/>
      <c r="C36" s="154" t="s">
        <v>103</v>
      </c>
      <c r="D36" s="144" t="s">
        <v>104</v>
      </c>
      <c r="E36" s="144" t="s">
        <v>6</v>
      </c>
      <c r="F36" s="142" t="s">
        <v>84</v>
      </c>
      <c r="G36" s="143"/>
      <c r="H36" s="144" t="s">
        <v>88</v>
      </c>
    </row>
    <row r="37" spans="1:8" ht="12.75">
      <c r="A37" s="129"/>
      <c r="B37" s="24"/>
      <c r="C37" s="155"/>
      <c r="D37" s="145"/>
      <c r="E37" s="145"/>
      <c r="F37" s="147" t="s">
        <v>86</v>
      </c>
      <c r="G37" s="148"/>
      <c r="H37" s="145"/>
    </row>
    <row r="38" spans="1:8" ht="12.75">
      <c r="A38" s="129"/>
      <c r="B38" s="24"/>
      <c r="C38" s="155"/>
      <c r="D38" s="145"/>
      <c r="E38" s="145"/>
      <c r="F38" s="149"/>
      <c r="G38" s="150"/>
      <c r="H38" s="145"/>
    </row>
    <row r="39" spans="1:8" ht="12.75">
      <c r="A39" s="129"/>
      <c r="B39" s="24"/>
      <c r="C39" s="155"/>
      <c r="D39" s="145"/>
      <c r="E39" s="145"/>
      <c r="F39" s="144" t="s">
        <v>132</v>
      </c>
      <c r="G39" s="151" t="s">
        <v>87</v>
      </c>
      <c r="H39" s="145"/>
    </row>
    <row r="40" spans="1:8" ht="12.75">
      <c r="A40" s="129"/>
      <c r="B40" s="27"/>
      <c r="C40" s="155"/>
      <c r="D40" s="145"/>
      <c r="E40" s="145"/>
      <c r="F40" s="145"/>
      <c r="G40" s="152"/>
      <c r="H40" s="145"/>
    </row>
    <row r="41" spans="1:8" ht="12.75">
      <c r="A41" s="129"/>
      <c r="B41" s="27"/>
      <c r="C41" s="155"/>
      <c r="D41" s="145"/>
      <c r="E41" s="145"/>
      <c r="F41" s="145"/>
      <c r="G41" s="152"/>
      <c r="H41" s="145"/>
    </row>
    <row r="42" spans="1:8" ht="12.75">
      <c r="A42" s="130"/>
      <c r="B42" s="29"/>
      <c r="C42" s="156"/>
      <c r="D42" s="146"/>
      <c r="E42" s="146"/>
      <c r="F42" s="146"/>
      <c r="G42" s="153"/>
      <c r="H42" s="146"/>
    </row>
    <row r="43" spans="1:8" ht="12.75">
      <c r="A43" s="28">
        <v>1</v>
      </c>
      <c r="B43" s="29">
        <v>2</v>
      </c>
      <c r="C43" s="32">
        <v>3</v>
      </c>
      <c r="D43" s="29">
        <v>4</v>
      </c>
      <c r="E43" s="33">
        <v>5</v>
      </c>
      <c r="F43" s="29">
        <v>6</v>
      </c>
      <c r="G43" s="34">
        <v>7</v>
      </c>
      <c r="H43" s="34">
        <v>8</v>
      </c>
    </row>
    <row r="44" spans="1:8" ht="12.75">
      <c r="A44" s="136" t="s">
        <v>139</v>
      </c>
      <c r="B44" s="137"/>
      <c r="C44" s="137"/>
      <c r="D44" s="137"/>
      <c r="E44" s="137"/>
      <c r="F44" s="137"/>
      <c r="G44" s="137"/>
      <c r="H44" s="138"/>
    </row>
    <row r="45" spans="1:8" ht="12.75">
      <c r="A45" s="86" t="s">
        <v>106</v>
      </c>
      <c r="B45" s="83" t="s">
        <v>107</v>
      </c>
      <c r="C45" s="84" t="s">
        <v>29</v>
      </c>
      <c r="D45" s="85" t="s">
        <v>35</v>
      </c>
      <c r="E45" s="92">
        <f>F45+G45+H45</f>
        <v>2280128.29</v>
      </c>
      <c r="F45" s="92">
        <f>F47+F48+F53+F58</f>
        <v>302115.32999999996</v>
      </c>
      <c r="G45" s="92">
        <f>G47+G48+G53+G58</f>
        <v>0</v>
      </c>
      <c r="H45" s="92">
        <f>H47+H48+H53+H58</f>
        <v>1978012.96</v>
      </c>
    </row>
    <row r="46" spans="1:8" ht="12.75">
      <c r="A46" s="47"/>
      <c r="B46" s="57" t="s">
        <v>14</v>
      </c>
      <c r="C46" s="49"/>
      <c r="D46" s="45"/>
      <c r="E46" s="79"/>
      <c r="F46" s="42"/>
      <c r="G46" s="45"/>
      <c r="H46" s="42"/>
    </row>
    <row r="47" spans="1:8" ht="39">
      <c r="A47" s="66" t="s">
        <v>18</v>
      </c>
      <c r="B47" s="57" t="s">
        <v>130</v>
      </c>
      <c r="C47" s="49" t="s">
        <v>30</v>
      </c>
      <c r="D47" s="45" t="s">
        <v>35</v>
      </c>
      <c r="E47" s="79">
        <f>F47+G47+H47</f>
        <v>0</v>
      </c>
      <c r="F47" s="109">
        <v>0</v>
      </c>
      <c r="G47" s="108">
        <v>0</v>
      </c>
      <c r="H47" s="109">
        <v>0</v>
      </c>
    </row>
    <row r="48" spans="1:8" ht="39">
      <c r="A48" s="52" t="s">
        <v>21</v>
      </c>
      <c r="B48" s="57" t="s">
        <v>96</v>
      </c>
      <c r="C48" s="49" t="s">
        <v>32</v>
      </c>
      <c r="D48" s="45" t="s">
        <v>35</v>
      </c>
      <c r="E48" s="79">
        <f>F48+G48+H48</f>
        <v>1459696.5</v>
      </c>
      <c r="F48" s="79">
        <f>F50+F51+F52</f>
        <v>150137.66</v>
      </c>
      <c r="G48" s="79">
        <f>G51+G52</f>
        <v>0</v>
      </c>
      <c r="H48" s="79">
        <f>H51+H52</f>
        <v>1309558.84</v>
      </c>
    </row>
    <row r="49" spans="1:8" ht="12.75">
      <c r="A49" s="47"/>
      <c r="B49" s="57" t="s">
        <v>14</v>
      </c>
      <c r="C49" s="49"/>
      <c r="D49" s="45"/>
      <c r="E49" s="79"/>
      <c r="F49" s="110"/>
      <c r="G49" s="111"/>
      <c r="H49" s="110"/>
    </row>
    <row r="50" spans="1:8" ht="26.25">
      <c r="A50" s="47"/>
      <c r="B50" s="57" t="s">
        <v>97</v>
      </c>
      <c r="C50" s="49" t="s">
        <v>34</v>
      </c>
      <c r="D50" s="45" t="s">
        <v>35</v>
      </c>
      <c r="E50" s="79">
        <f>F50</f>
        <v>40765.61</v>
      </c>
      <c r="F50" s="109">
        <v>40765.61</v>
      </c>
      <c r="G50" s="45" t="s">
        <v>85</v>
      </c>
      <c r="H50" s="45" t="s">
        <v>85</v>
      </c>
    </row>
    <row r="51" spans="1:8" ht="39">
      <c r="A51" s="47"/>
      <c r="B51" s="48" t="s">
        <v>131</v>
      </c>
      <c r="C51" s="49" t="s">
        <v>36</v>
      </c>
      <c r="D51" s="45" t="s">
        <v>35</v>
      </c>
      <c r="E51" s="79">
        <f>F51+G51+H51</f>
        <v>0</v>
      </c>
      <c r="F51" s="109">
        <v>0</v>
      </c>
      <c r="G51" s="108">
        <v>0</v>
      </c>
      <c r="H51" s="109">
        <v>0</v>
      </c>
    </row>
    <row r="52" spans="1:8" ht="26.25">
      <c r="A52" s="47"/>
      <c r="B52" s="48" t="s">
        <v>98</v>
      </c>
      <c r="C52" s="49" t="s">
        <v>37</v>
      </c>
      <c r="D52" s="45" t="s">
        <v>35</v>
      </c>
      <c r="E52" s="79">
        <f>F52+G52+H52</f>
        <v>1418930.8900000001</v>
      </c>
      <c r="F52" s="109">
        <v>109372.05</v>
      </c>
      <c r="G52" s="108"/>
      <c r="H52" s="109">
        <v>1309558.84</v>
      </c>
    </row>
    <row r="53" spans="1:8" ht="39">
      <c r="A53" s="52" t="s">
        <v>23</v>
      </c>
      <c r="B53" s="48" t="s">
        <v>90</v>
      </c>
      <c r="C53" s="49" t="s">
        <v>38</v>
      </c>
      <c r="D53" s="45" t="s">
        <v>35</v>
      </c>
      <c r="E53" s="79">
        <f>F53+G53+H53</f>
        <v>752535.79</v>
      </c>
      <c r="F53" s="79">
        <f>F55+F56+F57</f>
        <v>150137.66999999998</v>
      </c>
      <c r="G53" s="82">
        <f>G56+G57</f>
        <v>0</v>
      </c>
      <c r="H53" s="82">
        <f>H56+H57</f>
        <v>602398.12</v>
      </c>
    </row>
    <row r="54" spans="1:8" ht="12.75">
      <c r="A54" s="47"/>
      <c r="B54" s="48" t="s">
        <v>14</v>
      </c>
      <c r="C54" s="49"/>
      <c r="D54" s="45"/>
      <c r="E54" s="79"/>
      <c r="F54" s="42"/>
      <c r="G54" s="45"/>
      <c r="H54" s="42"/>
    </row>
    <row r="55" spans="1:8" ht="26.25">
      <c r="A55" s="47"/>
      <c r="B55" s="57" t="s">
        <v>97</v>
      </c>
      <c r="C55" s="49" t="s">
        <v>39</v>
      </c>
      <c r="D55" s="45" t="s">
        <v>35</v>
      </c>
      <c r="E55" s="79">
        <f>F55</f>
        <v>40765.61</v>
      </c>
      <c r="F55" s="109">
        <v>40765.61</v>
      </c>
      <c r="G55" s="45" t="s">
        <v>85</v>
      </c>
      <c r="H55" s="45" t="s">
        <v>85</v>
      </c>
    </row>
    <row r="56" spans="1:8" ht="39">
      <c r="A56" s="47"/>
      <c r="B56" s="48" t="s">
        <v>131</v>
      </c>
      <c r="C56" s="49" t="s">
        <v>40</v>
      </c>
      <c r="D56" s="45" t="s">
        <v>35</v>
      </c>
      <c r="E56" s="79">
        <f>F56+G56+H56</f>
        <v>0</v>
      </c>
      <c r="F56" s="109">
        <v>0</v>
      </c>
      <c r="G56" s="108">
        <v>0</v>
      </c>
      <c r="H56" s="109">
        <v>0</v>
      </c>
    </row>
    <row r="57" spans="1:8" ht="26.25">
      <c r="A57" s="47"/>
      <c r="B57" s="48" t="s">
        <v>98</v>
      </c>
      <c r="C57" s="49" t="s">
        <v>41</v>
      </c>
      <c r="D57" s="45" t="s">
        <v>35</v>
      </c>
      <c r="E57" s="79">
        <f>F57+G57+H57</f>
        <v>711770.1799999999</v>
      </c>
      <c r="F57" s="109">
        <v>109372.06</v>
      </c>
      <c r="G57" s="108">
        <v>0</v>
      </c>
      <c r="H57" s="109">
        <v>602398.12</v>
      </c>
    </row>
    <row r="58" spans="1:8" ht="12.75">
      <c r="A58" s="52" t="s">
        <v>25</v>
      </c>
      <c r="B58" s="48" t="s">
        <v>140</v>
      </c>
      <c r="C58" s="49" t="s">
        <v>42</v>
      </c>
      <c r="D58" s="45" t="s">
        <v>35</v>
      </c>
      <c r="E58" s="79">
        <f>F58+G58+H58</f>
        <v>67896</v>
      </c>
      <c r="F58" s="109">
        <v>1840</v>
      </c>
      <c r="G58" s="108">
        <v>0</v>
      </c>
      <c r="H58" s="109">
        <v>66056</v>
      </c>
    </row>
    <row r="59" spans="1:8" ht="26.25">
      <c r="A59" s="87" t="s">
        <v>27</v>
      </c>
      <c r="B59" s="88" t="s">
        <v>99</v>
      </c>
      <c r="C59" s="89" t="s">
        <v>43</v>
      </c>
      <c r="D59" s="90" t="s">
        <v>35</v>
      </c>
      <c r="E59" s="91">
        <f>F59</f>
        <v>21409.39</v>
      </c>
      <c r="F59" s="112">
        <v>21409.39</v>
      </c>
      <c r="G59" s="45" t="s">
        <v>85</v>
      </c>
      <c r="H59" s="74" t="s">
        <v>85</v>
      </c>
    </row>
    <row r="61" spans="1:8" ht="12.75">
      <c r="A61" s="128" t="s">
        <v>109</v>
      </c>
      <c r="B61" s="139"/>
      <c r="C61" s="128" t="s">
        <v>103</v>
      </c>
      <c r="D61" s="128" t="s">
        <v>104</v>
      </c>
      <c r="E61" s="128" t="s">
        <v>6</v>
      </c>
      <c r="F61" s="131" t="s">
        <v>84</v>
      </c>
      <c r="G61" s="126"/>
      <c r="H61" s="123" t="s">
        <v>110</v>
      </c>
    </row>
    <row r="62" spans="1:8" ht="12.75">
      <c r="A62" s="129"/>
      <c r="B62" s="140"/>
      <c r="C62" s="129"/>
      <c r="D62" s="129"/>
      <c r="E62" s="129"/>
      <c r="F62" s="131" t="s">
        <v>86</v>
      </c>
      <c r="G62" s="126"/>
      <c r="H62" s="124"/>
    </row>
    <row r="63" spans="1:8" ht="39">
      <c r="A63" s="130"/>
      <c r="B63" s="141"/>
      <c r="C63" s="130"/>
      <c r="D63" s="130"/>
      <c r="E63" s="130"/>
      <c r="F63" s="60" t="s">
        <v>132</v>
      </c>
      <c r="G63" s="60" t="s">
        <v>105</v>
      </c>
      <c r="H63" s="125"/>
    </row>
    <row r="64" spans="1:8" ht="12.75">
      <c r="A64" s="52">
        <v>1</v>
      </c>
      <c r="B64" s="53">
        <v>2</v>
      </c>
      <c r="C64" s="54">
        <v>3</v>
      </c>
      <c r="D64" s="55">
        <v>4</v>
      </c>
      <c r="E64" s="56">
        <v>5</v>
      </c>
      <c r="F64" s="56">
        <v>6</v>
      </c>
      <c r="G64" s="56">
        <v>7</v>
      </c>
      <c r="H64" s="55">
        <v>8</v>
      </c>
    </row>
    <row r="65" spans="1:8" ht="26.25">
      <c r="A65" s="93" t="s">
        <v>29</v>
      </c>
      <c r="B65" s="94" t="s">
        <v>111</v>
      </c>
      <c r="C65" s="95" t="s">
        <v>44</v>
      </c>
      <c r="D65" s="85" t="s">
        <v>35</v>
      </c>
      <c r="E65" s="104">
        <f>F65+G65+H65</f>
        <v>0</v>
      </c>
      <c r="F65" s="104">
        <f>F67+F68</f>
        <v>0</v>
      </c>
      <c r="G65" s="104">
        <f>G67+G68</f>
        <v>0</v>
      </c>
      <c r="H65" s="104">
        <f>H68</f>
        <v>0</v>
      </c>
    </row>
    <row r="66" spans="1:8" ht="12.75">
      <c r="A66" s="47"/>
      <c r="B66" s="57" t="s">
        <v>14</v>
      </c>
      <c r="C66" s="49"/>
      <c r="D66" s="45"/>
      <c r="E66" s="79"/>
      <c r="F66" s="42"/>
      <c r="G66" s="42"/>
      <c r="H66" s="45"/>
    </row>
    <row r="67" spans="1:8" ht="12.75">
      <c r="A67" s="47"/>
      <c r="B67" s="48" t="s">
        <v>91</v>
      </c>
      <c r="C67" s="49" t="s">
        <v>45</v>
      </c>
      <c r="D67" s="45" t="s">
        <v>35</v>
      </c>
      <c r="E67" s="79">
        <f>F67+G67</f>
        <v>0</v>
      </c>
      <c r="F67" s="109">
        <v>0</v>
      </c>
      <c r="G67" s="109">
        <v>0</v>
      </c>
      <c r="H67" s="45" t="s">
        <v>85</v>
      </c>
    </row>
    <row r="68" spans="1:8" ht="26.25">
      <c r="A68" s="47"/>
      <c r="B68" s="57" t="s">
        <v>92</v>
      </c>
      <c r="C68" s="49" t="s">
        <v>46</v>
      </c>
      <c r="D68" s="45" t="s">
        <v>35</v>
      </c>
      <c r="E68" s="79">
        <f>F68+G68+H68</f>
        <v>0</v>
      </c>
      <c r="F68" s="109">
        <v>0</v>
      </c>
      <c r="G68" s="109">
        <v>0</v>
      </c>
      <c r="H68" s="108">
        <v>0</v>
      </c>
    </row>
    <row r="69" spans="1:8" ht="12.75">
      <c r="A69" s="93" t="s">
        <v>30</v>
      </c>
      <c r="B69" s="96" t="s">
        <v>74</v>
      </c>
      <c r="C69" s="95" t="s">
        <v>47</v>
      </c>
      <c r="D69" s="85" t="s">
        <v>35</v>
      </c>
      <c r="E69" s="104">
        <f>F69+G69+H69</f>
        <v>0</v>
      </c>
      <c r="F69" s="104">
        <f>F71+F72+F73+F74+F75</f>
        <v>0</v>
      </c>
      <c r="G69" s="104">
        <f>G71+G72+G73+G74+G75</f>
        <v>0</v>
      </c>
      <c r="H69" s="104">
        <f>H71+H72+H73+H74+H75</f>
        <v>0</v>
      </c>
    </row>
    <row r="70" spans="1:8" ht="12.75">
      <c r="A70" s="47"/>
      <c r="B70" s="48" t="s">
        <v>14</v>
      </c>
      <c r="C70" s="49"/>
      <c r="D70" s="45"/>
      <c r="E70" s="79"/>
      <c r="F70" s="42"/>
      <c r="G70" s="42"/>
      <c r="H70" s="42"/>
    </row>
    <row r="71" spans="1:8" ht="12.75">
      <c r="A71" s="47"/>
      <c r="B71" s="48" t="s">
        <v>75</v>
      </c>
      <c r="C71" s="49" t="s">
        <v>49</v>
      </c>
      <c r="D71" s="45" t="s">
        <v>35</v>
      </c>
      <c r="E71" s="79">
        <f aca="true" t="shared" si="1" ref="E71:E76">F71+G71+H71</f>
        <v>0</v>
      </c>
      <c r="F71" s="109">
        <v>0</v>
      </c>
      <c r="G71" s="109">
        <v>0</v>
      </c>
      <c r="H71" s="109">
        <v>0</v>
      </c>
    </row>
    <row r="72" spans="1:8" ht="26.25">
      <c r="A72" s="47"/>
      <c r="B72" s="48" t="s">
        <v>77</v>
      </c>
      <c r="C72" s="49" t="s">
        <v>50</v>
      </c>
      <c r="D72" s="45" t="s">
        <v>35</v>
      </c>
      <c r="E72" s="79">
        <f t="shared" si="1"/>
        <v>0</v>
      </c>
      <c r="F72" s="109">
        <v>0</v>
      </c>
      <c r="G72" s="109">
        <v>0</v>
      </c>
      <c r="H72" s="109">
        <v>0</v>
      </c>
    </row>
    <row r="73" spans="1:8" ht="12.75">
      <c r="A73" s="47"/>
      <c r="B73" s="48" t="s">
        <v>145</v>
      </c>
      <c r="C73" s="49" t="s">
        <v>51</v>
      </c>
      <c r="D73" s="45" t="s">
        <v>35</v>
      </c>
      <c r="E73" s="79">
        <f t="shared" si="1"/>
        <v>0</v>
      </c>
      <c r="F73" s="109">
        <v>0</v>
      </c>
      <c r="G73" s="109">
        <v>0</v>
      </c>
      <c r="H73" s="109">
        <v>0</v>
      </c>
    </row>
    <row r="74" spans="1:8" ht="12.75">
      <c r="A74" s="47"/>
      <c r="B74" s="57" t="s">
        <v>79</v>
      </c>
      <c r="C74" s="49" t="s">
        <v>52</v>
      </c>
      <c r="D74" s="45" t="s">
        <v>35</v>
      </c>
      <c r="E74" s="79">
        <f t="shared" si="1"/>
        <v>0</v>
      </c>
      <c r="F74" s="109">
        <v>0</v>
      </c>
      <c r="G74" s="109">
        <v>0</v>
      </c>
      <c r="H74" s="109">
        <v>0</v>
      </c>
    </row>
    <row r="75" spans="1:8" ht="26.25">
      <c r="A75" s="47"/>
      <c r="B75" s="48" t="s">
        <v>80</v>
      </c>
      <c r="C75" s="49" t="s">
        <v>54</v>
      </c>
      <c r="D75" s="45" t="s">
        <v>35</v>
      </c>
      <c r="E75" s="79">
        <f t="shared" si="1"/>
        <v>0</v>
      </c>
      <c r="F75" s="109">
        <v>0</v>
      </c>
      <c r="G75" s="109">
        <v>0</v>
      </c>
      <c r="H75" s="109">
        <v>0</v>
      </c>
    </row>
    <row r="76" spans="1:8" ht="12.75">
      <c r="A76" s="93" t="s">
        <v>32</v>
      </c>
      <c r="B76" s="96" t="s">
        <v>64</v>
      </c>
      <c r="C76" s="95" t="s">
        <v>56</v>
      </c>
      <c r="D76" s="85" t="s">
        <v>35</v>
      </c>
      <c r="E76" s="104">
        <f t="shared" si="1"/>
        <v>85778</v>
      </c>
      <c r="F76" s="104">
        <f>F78+F79+F80+F81</f>
        <v>9500</v>
      </c>
      <c r="G76" s="104">
        <f>G78+G79+G80+G81</f>
        <v>0</v>
      </c>
      <c r="H76" s="104">
        <f>H79+H80+H81</f>
        <v>76278</v>
      </c>
    </row>
    <row r="77" spans="1:8" ht="12.75">
      <c r="A77" s="47"/>
      <c r="B77" s="48" t="s">
        <v>14</v>
      </c>
      <c r="C77" s="49"/>
      <c r="D77" s="45"/>
      <c r="E77" s="79"/>
      <c r="F77" s="42"/>
      <c r="G77" s="42"/>
      <c r="H77" s="45"/>
    </row>
    <row r="78" spans="1:8" ht="39">
      <c r="A78" s="47"/>
      <c r="B78" s="48" t="s">
        <v>66</v>
      </c>
      <c r="C78" s="49" t="s">
        <v>57</v>
      </c>
      <c r="D78" s="45" t="s">
        <v>35</v>
      </c>
      <c r="E78" s="79">
        <f>F78+G78</f>
        <v>0</v>
      </c>
      <c r="F78" s="109">
        <v>0</v>
      </c>
      <c r="G78" s="109">
        <v>0</v>
      </c>
      <c r="H78" s="45" t="s">
        <v>85</v>
      </c>
    </row>
    <row r="79" spans="1:8" ht="26.25">
      <c r="A79" s="47"/>
      <c r="B79" s="57" t="s">
        <v>68</v>
      </c>
      <c r="C79" s="49" t="s">
        <v>58</v>
      </c>
      <c r="D79" s="45" t="s">
        <v>35</v>
      </c>
      <c r="E79" s="79">
        <f>F79+G79+H79</f>
        <v>0</v>
      </c>
      <c r="F79" s="109">
        <v>0</v>
      </c>
      <c r="G79" s="109">
        <v>0</v>
      </c>
      <c r="H79" s="108">
        <v>0</v>
      </c>
    </row>
    <row r="80" spans="1:8" ht="12.75">
      <c r="A80" s="47"/>
      <c r="B80" s="48" t="s">
        <v>70</v>
      </c>
      <c r="C80" s="49" t="s">
        <v>59</v>
      </c>
      <c r="D80" s="45" t="s">
        <v>35</v>
      </c>
      <c r="E80" s="79">
        <f>F80+G80+H80</f>
        <v>75000</v>
      </c>
      <c r="F80" s="109">
        <v>0</v>
      </c>
      <c r="G80" s="109">
        <v>0</v>
      </c>
      <c r="H80" s="108">
        <v>75000</v>
      </c>
    </row>
    <row r="81" spans="1:8" ht="26.25">
      <c r="A81" s="47"/>
      <c r="B81" s="48" t="s">
        <v>72</v>
      </c>
      <c r="C81" s="49" t="s">
        <v>60</v>
      </c>
      <c r="D81" s="45" t="s">
        <v>35</v>
      </c>
      <c r="E81" s="79">
        <f>F81+G81+H81</f>
        <v>10778</v>
      </c>
      <c r="F81" s="109">
        <v>9500</v>
      </c>
      <c r="G81" s="109">
        <v>0</v>
      </c>
      <c r="H81" s="108">
        <v>1278</v>
      </c>
    </row>
    <row r="83" spans="1:8" ht="12.75">
      <c r="A83" s="128" t="s">
        <v>109</v>
      </c>
      <c r="B83" s="133"/>
      <c r="C83" s="128" t="s">
        <v>103</v>
      </c>
      <c r="D83" s="128" t="s">
        <v>104</v>
      </c>
      <c r="E83" s="128" t="s">
        <v>6</v>
      </c>
      <c r="F83" s="131" t="s">
        <v>84</v>
      </c>
      <c r="G83" s="132"/>
      <c r="H83" s="123" t="s">
        <v>110</v>
      </c>
    </row>
    <row r="84" spans="1:8" ht="12.75">
      <c r="A84" s="129"/>
      <c r="B84" s="134"/>
      <c r="C84" s="129"/>
      <c r="D84" s="129"/>
      <c r="E84" s="129"/>
      <c r="F84" s="131" t="s">
        <v>86</v>
      </c>
      <c r="G84" s="126"/>
      <c r="H84" s="124"/>
    </row>
    <row r="85" spans="1:8" ht="39">
      <c r="A85" s="130"/>
      <c r="B85" s="135"/>
      <c r="C85" s="130"/>
      <c r="D85" s="130"/>
      <c r="E85" s="130"/>
      <c r="F85" s="60" t="s">
        <v>132</v>
      </c>
      <c r="G85" s="60" t="s">
        <v>105</v>
      </c>
      <c r="H85" s="125"/>
    </row>
    <row r="86" spans="1:8" ht="12.75">
      <c r="A86" s="52">
        <v>1</v>
      </c>
      <c r="B86" s="59">
        <v>2</v>
      </c>
      <c r="C86" s="52">
        <v>3</v>
      </c>
      <c r="D86" s="60">
        <v>4</v>
      </c>
      <c r="E86" s="61">
        <v>5</v>
      </c>
      <c r="F86" s="61">
        <v>6</v>
      </c>
      <c r="G86" s="61">
        <v>7</v>
      </c>
      <c r="H86" s="61">
        <v>8</v>
      </c>
    </row>
    <row r="87" spans="1:8" ht="12.75">
      <c r="A87" s="93" t="s">
        <v>34</v>
      </c>
      <c r="B87" s="96" t="s">
        <v>81</v>
      </c>
      <c r="C87" s="95" t="s">
        <v>61</v>
      </c>
      <c r="D87" s="85" t="s">
        <v>35</v>
      </c>
      <c r="E87" s="104">
        <f>F87+G87+H87</f>
        <v>26102</v>
      </c>
      <c r="F87" s="113">
        <v>3450</v>
      </c>
      <c r="G87" s="113">
        <v>22652</v>
      </c>
      <c r="H87" s="113">
        <v>0</v>
      </c>
    </row>
    <row r="88" spans="1:8" ht="39">
      <c r="A88" s="97">
        <v>14</v>
      </c>
      <c r="B88" s="96" t="s">
        <v>114</v>
      </c>
      <c r="C88" s="98">
        <v>37</v>
      </c>
      <c r="D88" s="85" t="s">
        <v>35</v>
      </c>
      <c r="E88" s="104">
        <f>F88+G88+H88</f>
        <v>195</v>
      </c>
      <c r="F88" s="113">
        <v>0</v>
      </c>
      <c r="G88" s="113">
        <v>195</v>
      </c>
      <c r="H88" s="113">
        <v>0</v>
      </c>
    </row>
    <row r="89" spans="1:8" ht="12.75">
      <c r="A89" s="97">
        <v>15</v>
      </c>
      <c r="B89" s="96" t="s">
        <v>82</v>
      </c>
      <c r="C89" s="98">
        <v>38</v>
      </c>
      <c r="D89" s="85" t="s">
        <v>35</v>
      </c>
      <c r="E89" s="104">
        <f>F89+G89+H89</f>
        <v>0</v>
      </c>
      <c r="F89" s="113">
        <v>0</v>
      </c>
      <c r="G89" s="113">
        <v>0</v>
      </c>
      <c r="H89" s="113">
        <v>0</v>
      </c>
    </row>
    <row r="90" spans="1:8" ht="78.75">
      <c r="A90" s="97">
        <v>16</v>
      </c>
      <c r="B90" s="96" t="s">
        <v>115</v>
      </c>
      <c r="C90" s="98">
        <v>39</v>
      </c>
      <c r="D90" s="85" t="s">
        <v>35</v>
      </c>
      <c r="E90" s="104">
        <f>F90</f>
        <v>32825</v>
      </c>
      <c r="F90" s="113">
        <v>32825</v>
      </c>
      <c r="G90" s="45" t="s">
        <v>85</v>
      </c>
      <c r="H90" s="45" t="s">
        <v>85</v>
      </c>
    </row>
    <row r="91" spans="1:8" ht="26.25">
      <c r="A91" s="97">
        <v>17</v>
      </c>
      <c r="B91" s="96" t="s">
        <v>116</v>
      </c>
      <c r="C91" s="98">
        <v>40</v>
      </c>
      <c r="D91" s="85" t="s">
        <v>35</v>
      </c>
      <c r="E91" s="104">
        <f>F91+G91</f>
        <v>0</v>
      </c>
      <c r="F91" s="104">
        <f>F93+F94+F95</f>
        <v>0</v>
      </c>
      <c r="G91" s="104">
        <f>G93+G94+G95</f>
        <v>0</v>
      </c>
      <c r="H91" s="82" t="s">
        <v>85</v>
      </c>
    </row>
    <row r="92" spans="1:8" ht="12.75">
      <c r="A92" s="62"/>
      <c r="B92" s="62" t="s">
        <v>14</v>
      </c>
      <c r="C92" s="52"/>
      <c r="D92" s="60"/>
      <c r="E92" s="105"/>
      <c r="F92" s="63"/>
      <c r="G92" s="63"/>
      <c r="H92" s="63"/>
    </row>
    <row r="93" spans="1:8" ht="39">
      <c r="A93" s="62"/>
      <c r="B93" s="62" t="s">
        <v>117</v>
      </c>
      <c r="C93" s="52" t="s">
        <v>62</v>
      </c>
      <c r="D93" s="60" t="s">
        <v>35</v>
      </c>
      <c r="E93" s="105">
        <f>F93+G93</f>
        <v>0</v>
      </c>
      <c r="F93" s="114">
        <v>0</v>
      </c>
      <c r="G93" s="114">
        <v>0</v>
      </c>
      <c r="H93" s="60" t="s">
        <v>85</v>
      </c>
    </row>
    <row r="94" spans="1:8" ht="26.25">
      <c r="A94" s="62"/>
      <c r="B94" s="62" t="s">
        <v>118</v>
      </c>
      <c r="C94" s="52" t="s">
        <v>63</v>
      </c>
      <c r="D94" s="60" t="s">
        <v>35</v>
      </c>
      <c r="E94" s="105">
        <f>F94+G94</f>
        <v>0</v>
      </c>
      <c r="F94" s="114">
        <v>0</v>
      </c>
      <c r="G94" s="114">
        <v>0</v>
      </c>
      <c r="H94" s="60" t="s">
        <v>85</v>
      </c>
    </row>
    <row r="95" spans="1:8" ht="12.75">
      <c r="A95" s="62"/>
      <c r="B95" s="64" t="s">
        <v>83</v>
      </c>
      <c r="C95" s="52" t="s">
        <v>65</v>
      </c>
      <c r="D95" s="60" t="s">
        <v>35</v>
      </c>
      <c r="E95" s="105">
        <f>F95+G95</f>
        <v>0</v>
      </c>
      <c r="F95" s="114">
        <v>0</v>
      </c>
      <c r="G95" s="114">
        <v>0</v>
      </c>
      <c r="H95" s="60" t="s">
        <v>85</v>
      </c>
    </row>
    <row r="96" spans="1:8" ht="26.25">
      <c r="A96" s="93" t="s">
        <v>40</v>
      </c>
      <c r="B96" s="94" t="s">
        <v>119</v>
      </c>
      <c r="C96" s="95" t="s">
        <v>67</v>
      </c>
      <c r="D96" s="99" t="s">
        <v>35</v>
      </c>
      <c r="E96" s="104">
        <f>F96+G96+H96</f>
        <v>13500</v>
      </c>
      <c r="F96" s="113">
        <v>0</v>
      </c>
      <c r="G96" s="113">
        <v>0</v>
      </c>
      <c r="H96" s="113">
        <v>13500</v>
      </c>
    </row>
    <row r="97" spans="1:8" ht="52.5">
      <c r="A97" s="93" t="s">
        <v>41</v>
      </c>
      <c r="B97" s="96" t="s">
        <v>120</v>
      </c>
      <c r="C97" s="95" t="s">
        <v>69</v>
      </c>
      <c r="D97" s="85" t="s">
        <v>35</v>
      </c>
      <c r="E97" s="104">
        <f>F97+G97+H97</f>
        <v>18900</v>
      </c>
      <c r="F97" s="113">
        <v>0</v>
      </c>
      <c r="G97" s="113">
        <v>0</v>
      </c>
      <c r="H97" s="113">
        <v>18900</v>
      </c>
    </row>
    <row r="98" spans="1:8" ht="39">
      <c r="A98" s="93" t="s">
        <v>42</v>
      </c>
      <c r="B98" s="100" t="s">
        <v>121</v>
      </c>
      <c r="C98" s="93" t="s">
        <v>71</v>
      </c>
      <c r="D98" s="99" t="s">
        <v>35</v>
      </c>
      <c r="E98" s="106">
        <f>F98+G98+H98</f>
        <v>73510.26</v>
      </c>
      <c r="F98" s="106">
        <f>F100+F105</f>
        <v>73510.26</v>
      </c>
      <c r="G98" s="106">
        <f>G100+G105</f>
        <v>0</v>
      </c>
      <c r="H98" s="106">
        <f>H100+H105</f>
        <v>0</v>
      </c>
    </row>
    <row r="99" spans="1:8" ht="12.75">
      <c r="A99" s="62"/>
      <c r="B99" s="64" t="s">
        <v>14</v>
      </c>
      <c r="C99" s="52"/>
      <c r="D99" s="60"/>
      <c r="E99" s="105"/>
      <c r="F99" s="63"/>
      <c r="G99" s="63"/>
      <c r="H99" s="63"/>
    </row>
    <row r="100" spans="1:8" ht="39">
      <c r="A100" s="52"/>
      <c r="B100" s="58" t="s">
        <v>48</v>
      </c>
      <c r="C100" s="49" t="s">
        <v>73</v>
      </c>
      <c r="D100" s="45" t="s">
        <v>35</v>
      </c>
      <c r="E100" s="79">
        <f>F100+G100+H100</f>
        <v>73510.26</v>
      </c>
      <c r="F100" s="79">
        <f>F102+F103+F104</f>
        <v>73510.26</v>
      </c>
      <c r="G100" s="82">
        <f>G102+G103+G104</f>
        <v>0</v>
      </c>
      <c r="H100" s="79">
        <f>H103+H104</f>
        <v>0</v>
      </c>
    </row>
    <row r="101" spans="1:8" ht="12.75">
      <c r="A101" s="47"/>
      <c r="B101" s="58" t="s">
        <v>14</v>
      </c>
      <c r="C101" s="49"/>
      <c r="D101" s="45"/>
      <c r="E101" s="79"/>
      <c r="F101" s="42"/>
      <c r="G101" s="45"/>
      <c r="H101" s="42"/>
    </row>
    <row r="102" spans="1:8" ht="12.75">
      <c r="A102" s="47"/>
      <c r="B102" s="51" t="s">
        <v>122</v>
      </c>
      <c r="C102" s="49" t="s">
        <v>93</v>
      </c>
      <c r="D102" s="45" t="s">
        <v>35</v>
      </c>
      <c r="E102" s="79">
        <f>F102+G102</f>
        <v>0</v>
      </c>
      <c r="F102" s="109">
        <v>0</v>
      </c>
      <c r="G102" s="108">
        <v>0</v>
      </c>
      <c r="H102" s="60" t="s">
        <v>85</v>
      </c>
    </row>
    <row r="103" spans="1:8" ht="12.75">
      <c r="A103" s="47"/>
      <c r="B103" s="51" t="s">
        <v>53</v>
      </c>
      <c r="C103" s="49" t="s">
        <v>76</v>
      </c>
      <c r="D103" s="45" t="s">
        <v>35</v>
      </c>
      <c r="E103" s="79">
        <f aca="true" t="shared" si="2" ref="E103:E108">F103+G103+H103</f>
        <v>72236.26</v>
      </c>
      <c r="F103" s="109">
        <v>72236.26</v>
      </c>
      <c r="G103" s="108">
        <v>0</v>
      </c>
      <c r="H103" s="109">
        <v>0</v>
      </c>
    </row>
    <row r="104" spans="1:8" ht="12.75">
      <c r="A104" s="47"/>
      <c r="B104" s="51" t="s">
        <v>55</v>
      </c>
      <c r="C104" s="49" t="s">
        <v>78</v>
      </c>
      <c r="D104" s="45" t="s">
        <v>35</v>
      </c>
      <c r="E104" s="79">
        <f t="shared" si="2"/>
        <v>1274</v>
      </c>
      <c r="F104" s="109">
        <v>1274</v>
      </c>
      <c r="G104" s="108">
        <v>0</v>
      </c>
      <c r="H104" s="109">
        <v>0</v>
      </c>
    </row>
    <row r="105" spans="1:8" ht="26.25">
      <c r="A105" s="62"/>
      <c r="B105" s="64" t="s">
        <v>133</v>
      </c>
      <c r="C105" s="52" t="s">
        <v>100</v>
      </c>
      <c r="D105" s="60" t="s">
        <v>35</v>
      </c>
      <c r="E105" s="79">
        <f t="shared" si="2"/>
        <v>0</v>
      </c>
      <c r="F105" s="114">
        <v>0</v>
      </c>
      <c r="G105" s="114">
        <v>0</v>
      </c>
      <c r="H105" s="114">
        <v>0</v>
      </c>
    </row>
    <row r="106" spans="1:8" ht="82.5">
      <c r="A106" s="101" t="s">
        <v>39</v>
      </c>
      <c r="B106" s="102" t="s">
        <v>134</v>
      </c>
      <c r="C106" s="101" t="s">
        <v>101</v>
      </c>
      <c r="D106" s="103" t="s">
        <v>35</v>
      </c>
      <c r="E106" s="107">
        <f t="shared" si="2"/>
        <v>2552347.94</v>
      </c>
      <c r="F106" s="107">
        <f>F45+F59+F65+F69+F76+F87+F88+F89+F90+F91+F96+F97+F98</f>
        <v>442809.98</v>
      </c>
      <c r="G106" s="107">
        <f>G45+G65+G69+G76+G87+G88+G89+G91+G96+G97+G98</f>
        <v>22847</v>
      </c>
      <c r="H106" s="107">
        <f>H45+H65+H69+H76+H87+H88+H89+H96+H97+H98</f>
        <v>2086690.96</v>
      </c>
    </row>
    <row r="107" spans="1:8" ht="41.25">
      <c r="A107" s="101" t="s">
        <v>40</v>
      </c>
      <c r="B107" s="102" t="s">
        <v>94</v>
      </c>
      <c r="C107" s="101" t="s">
        <v>102</v>
      </c>
      <c r="D107" s="103" t="s">
        <v>35</v>
      </c>
      <c r="E107" s="107">
        <f t="shared" si="2"/>
        <v>2599200</v>
      </c>
      <c r="F107" s="115">
        <v>470000</v>
      </c>
      <c r="G107" s="115">
        <v>25592</v>
      </c>
      <c r="H107" s="115">
        <v>2103608</v>
      </c>
    </row>
    <row r="108" spans="1:8" ht="54.75">
      <c r="A108" s="101" t="s">
        <v>41</v>
      </c>
      <c r="B108" s="102" t="s">
        <v>135</v>
      </c>
      <c r="C108" s="101" t="s">
        <v>123</v>
      </c>
      <c r="D108" s="103" t="s">
        <v>35</v>
      </c>
      <c r="E108" s="107">
        <f t="shared" si="2"/>
        <v>46852.060000000056</v>
      </c>
      <c r="F108" s="107">
        <f>F107-F106</f>
        <v>27190.02000000002</v>
      </c>
      <c r="G108" s="107">
        <f>G107-G106</f>
        <v>2745</v>
      </c>
      <c r="H108" s="107">
        <f>H107-H106</f>
        <v>16917.040000000037</v>
      </c>
    </row>
    <row r="109" spans="1:8" ht="36.75" customHeight="1">
      <c r="A109" s="127" t="s">
        <v>151</v>
      </c>
      <c r="B109" s="127"/>
      <c r="C109" s="127"/>
      <c r="D109" s="127"/>
      <c r="E109" s="127"/>
      <c r="F109" s="127"/>
      <c r="G109" s="127"/>
      <c r="H109" s="127"/>
    </row>
    <row r="110" spans="1:8" ht="12.75">
      <c r="A110" s="116"/>
      <c r="B110" s="117" t="s">
        <v>149</v>
      </c>
      <c r="C110" s="118"/>
      <c r="D110" s="119"/>
      <c r="E110" s="120"/>
      <c r="F110" s="120" t="s">
        <v>147</v>
      </c>
      <c r="G110" s="120"/>
      <c r="H110" s="120"/>
    </row>
    <row r="111" spans="1:8" ht="12.75">
      <c r="A111" s="116"/>
      <c r="B111" s="117"/>
      <c r="C111" s="118"/>
      <c r="D111" s="119"/>
      <c r="E111" s="120"/>
      <c r="F111" s="120"/>
      <c r="G111" s="120"/>
      <c r="H111" s="120"/>
    </row>
    <row r="112" spans="1:8" ht="12.75">
      <c r="A112" s="116"/>
      <c r="B112" s="117" t="s">
        <v>150</v>
      </c>
      <c r="C112" s="118"/>
      <c r="D112" s="119"/>
      <c r="E112" s="120"/>
      <c r="F112" s="120" t="s">
        <v>148</v>
      </c>
      <c r="G112" s="120"/>
      <c r="H112" s="120"/>
    </row>
    <row r="113" spans="1:8" ht="5.25" customHeight="1">
      <c r="A113" s="116"/>
      <c r="B113" s="121"/>
      <c r="C113" s="118"/>
      <c r="D113" s="119"/>
      <c r="E113" s="120"/>
      <c r="F113" s="120"/>
      <c r="G113" s="120"/>
      <c r="H113" s="120"/>
    </row>
    <row r="114" spans="1:8" ht="12.75">
      <c r="A114" s="116"/>
      <c r="B114" s="122" t="s">
        <v>141</v>
      </c>
      <c r="C114" s="118"/>
      <c r="D114" s="119"/>
      <c r="E114" s="120"/>
      <c r="F114" s="120"/>
      <c r="G114" s="120"/>
      <c r="H114" s="120"/>
    </row>
    <row r="115" spans="1:8" ht="0" customHeight="1" hidden="1">
      <c r="A115" s="7"/>
      <c r="B115" s="8"/>
      <c r="C115" s="5"/>
      <c r="D115" s="6"/>
      <c r="E115" s="4"/>
      <c r="F115" s="4"/>
      <c r="G115" s="4"/>
      <c r="H115" s="4"/>
    </row>
  </sheetData>
  <sheetProtection password="CB96" sheet="1" objects="1" scenarios="1" selectLockedCells="1"/>
  <mergeCells count="39">
    <mergeCell ref="H12:I12"/>
    <mergeCell ref="F5:G5"/>
    <mergeCell ref="E13:E19"/>
    <mergeCell ref="G16:G19"/>
    <mergeCell ref="F16:F19"/>
    <mergeCell ref="F13:G15"/>
    <mergeCell ref="A9:G9"/>
    <mergeCell ref="F1:H1"/>
    <mergeCell ref="F2:H2"/>
    <mergeCell ref="F3:H3"/>
    <mergeCell ref="A11:G11"/>
    <mergeCell ref="A10:G10"/>
    <mergeCell ref="A36:A42"/>
    <mergeCell ref="C36:C42"/>
    <mergeCell ref="D36:D42"/>
    <mergeCell ref="E36:E42"/>
    <mergeCell ref="F36:G36"/>
    <mergeCell ref="H36:H42"/>
    <mergeCell ref="F37:G38"/>
    <mergeCell ref="F39:F42"/>
    <mergeCell ref="G39:G42"/>
    <mergeCell ref="A44:H44"/>
    <mergeCell ref="A61:A63"/>
    <mergeCell ref="B61:B63"/>
    <mergeCell ref="C61:C63"/>
    <mergeCell ref="D61:D63"/>
    <mergeCell ref="E61:E63"/>
    <mergeCell ref="F61:G61"/>
    <mergeCell ref="H61:H63"/>
    <mergeCell ref="F62:G62"/>
    <mergeCell ref="A109:H109"/>
    <mergeCell ref="E83:E85"/>
    <mergeCell ref="F83:G83"/>
    <mergeCell ref="H83:H85"/>
    <mergeCell ref="F84:G84"/>
    <mergeCell ref="A83:A85"/>
    <mergeCell ref="B83:B85"/>
    <mergeCell ref="C83:C85"/>
    <mergeCell ref="D83:D85"/>
  </mergeCells>
  <printOptions/>
  <pageMargins left="0.984251968503937" right="0.984251968503937" top="0.51" bottom="0.26" header="0.4921259842519685" footer="0.27"/>
  <pageSetup fitToHeight="4" horizontalDpi="300" verticalDpi="300" orientation="landscape" paperSize="9" scale="65" r:id="rId1"/>
  <rowBreaks count="4" manualBreakCount="4">
    <brk id="35" max="7" man="1"/>
    <brk id="60" max="7" man="1"/>
    <brk id="82" max="7" man="1"/>
    <brk id="11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по выборам ГД-97</dc:title>
  <dc:subject/>
  <dc:creator>Восход</dc:creator>
  <cp:keywords/>
  <dc:description/>
  <cp:lastModifiedBy>user02</cp:lastModifiedBy>
  <cp:lastPrinted>2010-02-11T12:53:13Z</cp:lastPrinted>
  <dcterms:created xsi:type="dcterms:W3CDTF">1997-11-10T08:30:10Z</dcterms:created>
  <dcterms:modified xsi:type="dcterms:W3CDTF">2010-04-02T12:00:14Z</dcterms:modified>
  <cp:category/>
  <cp:version/>
  <cp:contentType/>
  <cp:contentStatus/>
</cp:coreProperties>
</file>